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/>
  </bookViews>
  <sheets>
    <sheet name="Sheet1" sheetId="1" r:id="rId1"/>
  </sheets>
  <calcPr calcId="144525"/>
  <oleSize ref="A1:U27"/>
</workbook>
</file>

<file path=xl/sharedStrings.xml><?xml version="1.0" encoding="utf-8"?>
<sst xmlns="http://schemas.openxmlformats.org/spreadsheetml/2006/main" count="44">
  <si>
    <t>附件1</t>
  </si>
  <si>
    <t>2023年自然灾害综合防治体系建设补助资金预算表</t>
  </si>
  <si>
    <t>单位：万元</t>
  </si>
  <si>
    <t>单位或地区</t>
  </si>
  <si>
    <t>综合治理类</t>
  </si>
  <si>
    <t>风险调查评价</t>
  </si>
  <si>
    <t>监测预警</t>
  </si>
  <si>
    <t>平战结合队伍驻守</t>
  </si>
  <si>
    <t>省级技术
支撑和
科研攻关</t>
  </si>
  <si>
    <t>项目预算安排</t>
  </si>
  <si>
    <t>本次下达</t>
  </si>
  <si>
    <t>政府经济</t>
  </si>
  <si>
    <t>合计</t>
  </si>
  <si>
    <t>中央和省级资金</t>
  </si>
  <si>
    <t>市县配套资金</t>
  </si>
  <si>
    <t>小计</t>
  </si>
  <si>
    <t>中央资金</t>
  </si>
  <si>
    <t>省级资金</t>
  </si>
  <si>
    <t>工程
治理（个）</t>
  </si>
  <si>
    <t>专项
勘查（个）</t>
  </si>
  <si>
    <t>中央补助资金</t>
  </si>
  <si>
    <t>省级补助资金</t>
  </si>
  <si>
    <t>1：1万
重点
（城镇）</t>
  </si>
  <si>
    <t>普适型
监测预警</t>
  </si>
  <si>
    <t>县（区）</t>
  </si>
  <si>
    <t>西安市</t>
  </si>
  <si>
    <t>51301上下级政府间转移性支出</t>
  </si>
  <si>
    <t>宝鸡市</t>
  </si>
  <si>
    <t>咸阳市</t>
  </si>
  <si>
    <t>铜川市</t>
  </si>
  <si>
    <t>渭南市</t>
  </si>
  <si>
    <t>延安市</t>
  </si>
  <si>
    <t>榆林市</t>
  </si>
  <si>
    <t>汉中市</t>
  </si>
  <si>
    <t>安康市</t>
  </si>
  <si>
    <t>商洛市</t>
  </si>
  <si>
    <t>韩城市</t>
  </si>
  <si>
    <t>杨凌示范区</t>
  </si>
  <si>
    <t>陕西省地质环境
监测总站</t>
  </si>
  <si>
    <t>50601 资本性支出（一）</t>
  </si>
  <si>
    <t>50502商品和服务支出</t>
  </si>
  <si>
    <t>陕西省矿产地质调查中心</t>
  </si>
  <si>
    <t>陕西省水工环地质调查中心</t>
  </si>
  <si>
    <t>陕西省地质科技中心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</si>
</sst>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楷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6" borderId="12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24"/>
  <sheetViews>
    <sheetView tabSelected="1" topLeftCell="A3" workbookViewId="0">
      <selection activeCell="M24" sqref="M24"/>
    </sheetView>
  </sheetViews>
  <sheetFormatPr defaultColWidth="9" defaultRowHeight="13.5"/>
  <cols>
    <col min="1" max="1" width="22.625" style="2" customWidth="1"/>
    <col min="2" max="4" width="8.625" style="2" customWidth="1"/>
    <col min="5" max="5" width="9.625" style="2" customWidth="1"/>
    <col min="6" max="10" width="10.625" style="2" customWidth="1"/>
    <col min="11" max="11" width="9.625" style="2" customWidth="1"/>
    <col min="12" max="12" width="8.125" style="2" customWidth="1"/>
    <col min="13" max="16" width="8.625" style="2" customWidth="1"/>
    <col min="17" max="17" width="9.625" style="2" customWidth="1"/>
    <col min="18" max="18" width="8.75" style="2" customWidth="1"/>
    <col min="19" max="19" width="10" style="2" customWidth="1"/>
    <col min="20" max="20" width="10.625" style="2" customWidth="1"/>
    <col min="21" max="21" width="30.125" style="2" customWidth="1"/>
    <col min="22" max="16384" width="9" style="2"/>
  </cols>
  <sheetData>
    <row r="1" s="1" customFormat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2" customFormat="1" ht="40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2" customFormat="1" ht="25" customHeight="1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2" customFormat="1" ht="25" customHeight="1" spans="1:21">
      <c r="A4" s="6" t="s">
        <v>3</v>
      </c>
      <c r="B4" s="6" t="s">
        <v>4</v>
      </c>
      <c r="C4" s="6"/>
      <c r="D4" s="6"/>
      <c r="E4" s="6"/>
      <c r="F4" s="6" t="s">
        <v>5</v>
      </c>
      <c r="G4" s="6"/>
      <c r="H4" s="6" t="s">
        <v>6</v>
      </c>
      <c r="I4" s="6"/>
      <c r="J4" s="6" t="s">
        <v>7</v>
      </c>
      <c r="K4" s="6"/>
      <c r="L4" s="6" t="s">
        <v>8</v>
      </c>
      <c r="M4" s="16" t="s">
        <v>9</v>
      </c>
      <c r="N4" s="17"/>
      <c r="O4" s="17"/>
      <c r="P4" s="17"/>
      <c r="Q4" s="25"/>
      <c r="R4" s="15" t="s">
        <v>10</v>
      </c>
      <c r="S4" s="15"/>
      <c r="T4" s="26"/>
      <c r="U4" s="18" t="s">
        <v>11</v>
      </c>
    </row>
    <row r="5" s="2" customFormat="1" ht="25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8" t="s">
        <v>12</v>
      </c>
      <c r="N5" s="16" t="s">
        <v>13</v>
      </c>
      <c r="O5" s="19"/>
      <c r="P5" s="20"/>
      <c r="Q5" s="27" t="s">
        <v>14</v>
      </c>
      <c r="R5" s="6" t="s">
        <v>15</v>
      </c>
      <c r="S5" s="6" t="s">
        <v>16</v>
      </c>
      <c r="T5" s="16" t="s">
        <v>17</v>
      </c>
      <c r="U5" s="28"/>
    </row>
    <row r="6" s="2" customFormat="1" ht="45" customHeight="1" spans="1:21">
      <c r="A6" s="6"/>
      <c r="B6" s="6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20</v>
      </c>
      <c r="H6" s="6" t="s">
        <v>23</v>
      </c>
      <c r="I6" s="6" t="s">
        <v>20</v>
      </c>
      <c r="J6" s="6" t="s">
        <v>24</v>
      </c>
      <c r="K6" s="6" t="s">
        <v>21</v>
      </c>
      <c r="L6" s="6"/>
      <c r="M6" s="21"/>
      <c r="N6" s="6" t="s">
        <v>15</v>
      </c>
      <c r="O6" s="6" t="s">
        <v>16</v>
      </c>
      <c r="P6" s="6" t="s">
        <v>17</v>
      </c>
      <c r="Q6" s="29"/>
      <c r="R6" s="6"/>
      <c r="S6" s="6"/>
      <c r="T6" s="16"/>
      <c r="U6" s="21"/>
    </row>
    <row r="7" s="2" customFormat="1" ht="22" customHeight="1" spans="1:21">
      <c r="A7" s="7" t="s">
        <v>25</v>
      </c>
      <c r="B7" s="7">
        <v>6</v>
      </c>
      <c r="C7" s="7"/>
      <c r="D7" s="7">
        <v>1468</v>
      </c>
      <c r="E7" s="8">
        <v>350</v>
      </c>
      <c r="F7" s="8">
        <v>4</v>
      </c>
      <c r="G7" s="8">
        <v>427</v>
      </c>
      <c r="H7" s="9">
        <v>0</v>
      </c>
      <c r="I7" s="9">
        <f t="shared" ref="I7:I18" si="0">H7*8</f>
        <v>0</v>
      </c>
      <c r="J7" s="7">
        <v>6</v>
      </c>
      <c r="K7" s="7">
        <v>75</v>
      </c>
      <c r="L7" s="7"/>
      <c r="M7" s="7">
        <f t="shared" ref="M7:M22" si="1">N7+Q7</f>
        <v>2896</v>
      </c>
      <c r="N7" s="7">
        <f>SUM(O7:P7)</f>
        <v>2320</v>
      </c>
      <c r="O7" s="7">
        <v>1895</v>
      </c>
      <c r="P7" s="7">
        <v>425</v>
      </c>
      <c r="Q7" s="24">
        <v>576</v>
      </c>
      <c r="R7" s="7">
        <f>S7+T7</f>
        <v>2320</v>
      </c>
      <c r="S7" s="7">
        <v>1895</v>
      </c>
      <c r="T7" s="30">
        <f>P7</f>
        <v>425</v>
      </c>
      <c r="U7" s="24" t="s">
        <v>26</v>
      </c>
    </row>
    <row r="8" s="2" customFormat="1" ht="22" customHeight="1" spans="1:21">
      <c r="A8" s="7" t="s">
        <v>27</v>
      </c>
      <c r="B8" s="7">
        <v>5</v>
      </c>
      <c r="C8" s="7"/>
      <c r="D8" s="7">
        <v>1342</v>
      </c>
      <c r="E8" s="8">
        <v>310</v>
      </c>
      <c r="F8" s="8">
        <v>5</v>
      </c>
      <c r="G8" s="8">
        <v>832</v>
      </c>
      <c r="H8" s="9">
        <v>82</v>
      </c>
      <c r="I8" s="9">
        <f t="shared" si="0"/>
        <v>656</v>
      </c>
      <c r="J8" s="7">
        <v>12</v>
      </c>
      <c r="K8" s="7">
        <v>130</v>
      </c>
      <c r="L8" s="7"/>
      <c r="M8" s="7">
        <f t="shared" si="1"/>
        <v>4082</v>
      </c>
      <c r="N8" s="7">
        <f t="shared" ref="N8:N25" si="2">SUM(O8:P8)</f>
        <v>3270</v>
      </c>
      <c r="O8" s="7">
        <v>2830</v>
      </c>
      <c r="P8" s="7">
        <v>440</v>
      </c>
      <c r="Q8" s="24">
        <v>812</v>
      </c>
      <c r="R8" s="7">
        <f t="shared" ref="R8:R22" si="3">S8+T8</f>
        <v>3270</v>
      </c>
      <c r="S8" s="7">
        <v>2830</v>
      </c>
      <c r="T8" s="30">
        <f t="shared" ref="T8:T18" si="4">P8</f>
        <v>440</v>
      </c>
      <c r="U8" s="24" t="s">
        <v>26</v>
      </c>
    </row>
    <row r="9" s="2" customFormat="1" ht="22" customHeight="1" spans="1:21">
      <c r="A9" s="7" t="s">
        <v>28</v>
      </c>
      <c r="B9" s="7">
        <v>4</v>
      </c>
      <c r="C9" s="7"/>
      <c r="D9" s="7">
        <v>1764</v>
      </c>
      <c r="E9" s="8">
        <v>420</v>
      </c>
      <c r="F9" s="8">
        <v>1</v>
      </c>
      <c r="G9" s="8">
        <v>121</v>
      </c>
      <c r="H9" s="9">
        <v>0</v>
      </c>
      <c r="I9" s="9">
        <f t="shared" si="0"/>
        <v>0</v>
      </c>
      <c r="J9" s="7">
        <v>6</v>
      </c>
      <c r="K9" s="7">
        <v>70</v>
      </c>
      <c r="L9" s="7"/>
      <c r="M9" s="7">
        <f t="shared" si="1"/>
        <v>2965</v>
      </c>
      <c r="N9" s="7">
        <f t="shared" si="2"/>
        <v>2375</v>
      </c>
      <c r="O9" s="7">
        <v>1885</v>
      </c>
      <c r="P9" s="7">
        <v>490</v>
      </c>
      <c r="Q9" s="24">
        <v>590</v>
      </c>
      <c r="R9" s="7">
        <f t="shared" si="3"/>
        <v>2375</v>
      </c>
      <c r="S9" s="7">
        <v>1885</v>
      </c>
      <c r="T9" s="30">
        <f t="shared" si="4"/>
        <v>490</v>
      </c>
      <c r="U9" s="24" t="s">
        <v>26</v>
      </c>
    </row>
    <row r="10" s="2" customFormat="1" ht="22" customHeight="1" spans="1:21">
      <c r="A10" s="7" t="s">
        <v>29</v>
      </c>
      <c r="B10" s="7">
        <v>6</v>
      </c>
      <c r="C10" s="7"/>
      <c r="D10" s="7">
        <v>1863</v>
      </c>
      <c r="E10" s="8">
        <v>726</v>
      </c>
      <c r="F10" s="8">
        <v>1</v>
      </c>
      <c r="G10" s="8">
        <v>140</v>
      </c>
      <c r="H10" s="9">
        <v>7</v>
      </c>
      <c r="I10" s="9">
        <f t="shared" si="0"/>
        <v>56</v>
      </c>
      <c r="J10" s="7">
        <v>4</v>
      </c>
      <c r="K10" s="7">
        <v>50</v>
      </c>
      <c r="L10" s="7"/>
      <c r="M10" s="7">
        <f t="shared" si="1"/>
        <v>3539</v>
      </c>
      <c r="N10" s="7">
        <f t="shared" si="2"/>
        <v>2835</v>
      </c>
      <c r="O10" s="7">
        <v>2059</v>
      </c>
      <c r="P10" s="7">
        <v>776</v>
      </c>
      <c r="Q10" s="24">
        <v>704</v>
      </c>
      <c r="R10" s="7">
        <f t="shared" si="3"/>
        <v>2835</v>
      </c>
      <c r="S10" s="7">
        <v>2059</v>
      </c>
      <c r="T10" s="30">
        <f t="shared" si="4"/>
        <v>776</v>
      </c>
      <c r="U10" s="24" t="s">
        <v>26</v>
      </c>
    </row>
    <row r="11" s="2" customFormat="1" ht="22" customHeight="1" spans="1:21">
      <c r="A11" s="7" t="s">
        <v>30</v>
      </c>
      <c r="B11" s="7">
        <v>2</v>
      </c>
      <c r="C11" s="7"/>
      <c r="D11" s="7">
        <v>790</v>
      </c>
      <c r="E11" s="8">
        <v>165</v>
      </c>
      <c r="F11" s="8">
        <v>1</v>
      </c>
      <c r="G11" s="8">
        <v>107</v>
      </c>
      <c r="H11" s="9">
        <v>11</v>
      </c>
      <c r="I11" s="9">
        <f t="shared" si="0"/>
        <v>88</v>
      </c>
      <c r="J11" s="7">
        <v>7</v>
      </c>
      <c r="K11" s="7">
        <v>85</v>
      </c>
      <c r="L11" s="7"/>
      <c r="M11" s="7">
        <f t="shared" si="1"/>
        <v>1542</v>
      </c>
      <c r="N11" s="7">
        <f t="shared" si="2"/>
        <v>1235</v>
      </c>
      <c r="O11" s="7">
        <v>985</v>
      </c>
      <c r="P11" s="7">
        <v>250</v>
      </c>
      <c r="Q11" s="24">
        <v>307</v>
      </c>
      <c r="R11" s="7">
        <f t="shared" si="3"/>
        <v>1235</v>
      </c>
      <c r="S11" s="7">
        <v>985</v>
      </c>
      <c r="T11" s="30">
        <f t="shared" si="4"/>
        <v>250</v>
      </c>
      <c r="U11" s="24" t="s">
        <v>26</v>
      </c>
    </row>
    <row r="12" s="2" customFormat="1" ht="22" customHeight="1" spans="1:21">
      <c r="A12" s="7" t="s">
        <v>31</v>
      </c>
      <c r="B12" s="7">
        <v>6</v>
      </c>
      <c r="C12" s="7"/>
      <c r="D12" s="7">
        <v>1534</v>
      </c>
      <c r="E12" s="8">
        <v>360</v>
      </c>
      <c r="F12" s="8"/>
      <c r="G12" s="8"/>
      <c r="H12" s="9">
        <v>70</v>
      </c>
      <c r="I12" s="9">
        <f t="shared" si="0"/>
        <v>560</v>
      </c>
      <c r="J12" s="7">
        <v>13</v>
      </c>
      <c r="K12" s="7">
        <v>145</v>
      </c>
      <c r="L12" s="7"/>
      <c r="M12" s="7">
        <f t="shared" si="1"/>
        <v>3245</v>
      </c>
      <c r="N12" s="7">
        <f t="shared" si="2"/>
        <v>2599</v>
      </c>
      <c r="O12" s="7">
        <v>2094</v>
      </c>
      <c r="P12" s="7">
        <v>505</v>
      </c>
      <c r="Q12" s="24">
        <v>646</v>
      </c>
      <c r="R12" s="7">
        <f t="shared" si="3"/>
        <v>2599</v>
      </c>
      <c r="S12" s="7">
        <v>2094</v>
      </c>
      <c r="T12" s="30">
        <f t="shared" si="4"/>
        <v>505</v>
      </c>
      <c r="U12" s="24" t="s">
        <v>26</v>
      </c>
    </row>
    <row r="13" s="2" customFormat="1" ht="22" customHeight="1" spans="1:21">
      <c r="A13" s="7" t="s">
        <v>32</v>
      </c>
      <c r="B13" s="7">
        <v>12</v>
      </c>
      <c r="C13" s="7"/>
      <c r="D13" s="7">
        <v>3172</v>
      </c>
      <c r="E13" s="8">
        <v>793</v>
      </c>
      <c r="F13" s="8">
        <v>0</v>
      </c>
      <c r="G13" s="8">
        <v>0</v>
      </c>
      <c r="H13" s="9">
        <v>0</v>
      </c>
      <c r="I13" s="9">
        <f t="shared" si="0"/>
        <v>0</v>
      </c>
      <c r="J13" s="7">
        <v>12</v>
      </c>
      <c r="K13" s="7">
        <v>135</v>
      </c>
      <c r="L13" s="7"/>
      <c r="M13" s="7">
        <f t="shared" si="1"/>
        <v>7400</v>
      </c>
      <c r="N13" s="7">
        <f t="shared" si="2"/>
        <v>4100</v>
      </c>
      <c r="O13" s="7">
        <v>3172</v>
      </c>
      <c r="P13" s="7">
        <v>928</v>
      </c>
      <c r="Q13" s="24">
        <v>3300</v>
      </c>
      <c r="R13" s="7">
        <f t="shared" si="3"/>
        <v>4100</v>
      </c>
      <c r="S13" s="7">
        <v>3172</v>
      </c>
      <c r="T13" s="30">
        <f t="shared" si="4"/>
        <v>928</v>
      </c>
      <c r="U13" s="24" t="s">
        <v>26</v>
      </c>
    </row>
    <row r="14" s="2" customFormat="1" ht="22" customHeight="1" spans="1:21">
      <c r="A14" s="7" t="s">
        <v>33</v>
      </c>
      <c r="B14" s="7">
        <v>12</v>
      </c>
      <c r="C14" s="7">
        <v>16</v>
      </c>
      <c r="D14" s="7">
        <v>5295</v>
      </c>
      <c r="E14" s="8">
        <v>1353</v>
      </c>
      <c r="F14" s="8">
        <v>5</v>
      </c>
      <c r="G14" s="8">
        <v>852</v>
      </c>
      <c r="H14" s="9">
        <v>80</v>
      </c>
      <c r="I14" s="9">
        <f t="shared" si="0"/>
        <v>640</v>
      </c>
      <c r="J14" s="7">
        <v>11</v>
      </c>
      <c r="K14" s="7">
        <v>140</v>
      </c>
      <c r="L14" s="7"/>
      <c r="M14" s="7">
        <f t="shared" si="1"/>
        <v>10337</v>
      </c>
      <c r="N14" s="7">
        <f t="shared" si="2"/>
        <v>8280</v>
      </c>
      <c r="O14" s="7">
        <v>6787</v>
      </c>
      <c r="P14" s="7">
        <v>1493</v>
      </c>
      <c r="Q14" s="24">
        <v>2057</v>
      </c>
      <c r="R14" s="7">
        <f t="shared" si="3"/>
        <v>8280</v>
      </c>
      <c r="S14" s="7">
        <v>6787</v>
      </c>
      <c r="T14" s="30">
        <f t="shared" si="4"/>
        <v>1493</v>
      </c>
      <c r="U14" s="24" t="s">
        <v>26</v>
      </c>
    </row>
    <row r="15" s="2" customFormat="1" ht="22" customHeight="1" spans="1:21">
      <c r="A15" s="7" t="s">
        <v>34</v>
      </c>
      <c r="B15" s="7">
        <v>10</v>
      </c>
      <c r="C15" s="7"/>
      <c r="D15" s="7">
        <v>3494</v>
      </c>
      <c r="E15" s="8">
        <v>878</v>
      </c>
      <c r="F15" s="8">
        <v>6</v>
      </c>
      <c r="G15" s="8">
        <v>788</v>
      </c>
      <c r="H15" s="9">
        <v>480</v>
      </c>
      <c r="I15" s="9">
        <f t="shared" si="0"/>
        <v>3840</v>
      </c>
      <c r="J15" s="7">
        <v>10</v>
      </c>
      <c r="K15" s="7">
        <v>140</v>
      </c>
      <c r="L15" s="7"/>
      <c r="M15" s="7">
        <f t="shared" si="1"/>
        <v>11411</v>
      </c>
      <c r="N15" s="7">
        <f t="shared" si="2"/>
        <v>9140</v>
      </c>
      <c r="O15" s="7">
        <v>8122</v>
      </c>
      <c r="P15" s="7">
        <v>1018</v>
      </c>
      <c r="Q15" s="24">
        <v>2271</v>
      </c>
      <c r="R15" s="7">
        <f t="shared" si="3"/>
        <v>9140</v>
      </c>
      <c r="S15" s="7">
        <v>8122</v>
      </c>
      <c r="T15" s="30">
        <f t="shared" si="4"/>
        <v>1018</v>
      </c>
      <c r="U15" s="24" t="s">
        <v>26</v>
      </c>
    </row>
    <row r="16" s="2" customFormat="1" ht="22" customHeight="1" spans="1:21">
      <c r="A16" s="7" t="s">
        <v>35</v>
      </c>
      <c r="B16" s="7">
        <v>4</v>
      </c>
      <c r="C16" s="7"/>
      <c r="D16" s="7">
        <v>1490</v>
      </c>
      <c r="E16" s="8">
        <v>350</v>
      </c>
      <c r="F16" s="8">
        <v>5</v>
      </c>
      <c r="G16" s="8">
        <v>830</v>
      </c>
      <c r="H16" s="9">
        <v>90</v>
      </c>
      <c r="I16" s="9">
        <f t="shared" si="0"/>
        <v>720</v>
      </c>
      <c r="J16" s="7">
        <v>7</v>
      </c>
      <c r="K16" s="7">
        <v>90</v>
      </c>
      <c r="L16" s="7"/>
      <c r="M16" s="7">
        <f t="shared" si="1"/>
        <v>4345</v>
      </c>
      <c r="N16" s="7">
        <f t="shared" si="2"/>
        <v>3480</v>
      </c>
      <c r="O16" s="7">
        <v>3040</v>
      </c>
      <c r="P16" s="7">
        <v>440</v>
      </c>
      <c r="Q16" s="24">
        <v>865</v>
      </c>
      <c r="R16" s="7">
        <f t="shared" si="3"/>
        <v>3480</v>
      </c>
      <c r="S16" s="7">
        <v>3040</v>
      </c>
      <c r="T16" s="30">
        <f t="shared" si="4"/>
        <v>440</v>
      </c>
      <c r="U16" s="24" t="s">
        <v>26</v>
      </c>
    </row>
    <row r="17" s="2" customFormat="1" ht="20" customHeight="1" spans="1:21">
      <c r="A17" s="7" t="s">
        <v>36</v>
      </c>
      <c r="B17" s="7">
        <v>0</v>
      </c>
      <c r="C17" s="7"/>
      <c r="D17" s="7">
        <v>0</v>
      </c>
      <c r="E17" s="8"/>
      <c r="F17" s="8">
        <v>3</v>
      </c>
      <c r="G17" s="8">
        <v>385</v>
      </c>
      <c r="H17" s="9">
        <v>0</v>
      </c>
      <c r="I17" s="9">
        <f t="shared" si="0"/>
        <v>0</v>
      </c>
      <c r="J17" s="7">
        <v>1</v>
      </c>
      <c r="K17" s="7">
        <v>15</v>
      </c>
      <c r="L17" s="7"/>
      <c r="M17" s="7">
        <f t="shared" si="1"/>
        <v>500</v>
      </c>
      <c r="N17" s="7">
        <f t="shared" si="2"/>
        <v>400</v>
      </c>
      <c r="O17" s="7">
        <v>385</v>
      </c>
      <c r="P17" s="7">
        <v>15</v>
      </c>
      <c r="Q17" s="24">
        <v>100</v>
      </c>
      <c r="R17" s="7">
        <f t="shared" si="3"/>
        <v>400</v>
      </c>
      <c r="S17" s="7">
        <v>385</v>
      </c>
      <c r="T17" s="30">
        <f t="shared" si="4"/>
        <v>15</v>
      </c>
      <c r="U17" s="24" t="s">
        <v>26</v>
      </c>
    </row>
    <row r="18" s="2" customFormat="1" ht="22" customHeight="1" spans="1:21">
      <c r="A18" s="7" t="s">
        <v>37</v>
      </c>
      <c r="B18" s="7">
        <v>1</v>
      </c>
      <c r="C18" s="7"/>
      <c r="D18" s="7">
        <v>0</v>
      </c>
      <c r="E18" s="7">
        <v>210</v>
      </c>
      <c r="F18" s="7">
        <v>0</v>
      </c>
      <c r="G18" s="8">
        <v>0</v>
      </c>
      <c r="H18" s="9">
        <v>0</v>
      </c>
      <c r="I18" s="9">
        <f t="shared" si="0"/>
        <v>0</v>
      </c>
      <c r="J18" s="7">
        <v>1</v>
      </c>
      <c r="K18" s="7">
        <v>10</v>
      </c>
      <c r="L18" s="7"/>
      <c r="M18" s="7">
        <f t="shared" si="1"/>
        <v>275</v>
      </c>
      <c r="N18" s="7">
        <f t="shared" si="2"/>
        <v>220</v>
      </c>
      <c r="O18" s="7">
        <v>0</v>
      </c>
      <c r="P18" s="7">
        <v>220</v>
      </c>
      <c r="Q18" s="24">
        <v>55</v>
      </c>
      <c r="R18" s="7">
        <f t="shared" si="3"/>
        <v>220</v>
      </c>
      <c r="S18" s="7">
        <v>0</v>
      </c>
      <c r="T18" s="30">
        <f t="shared" si="4"/>
        <v>220</v>
      </c>
      <c r="U18" s="24" t="s">
        <v>26</v>
      </c>
    </row>
    <row r="19" s="1" customFormat="1" ht="22" customHeight="1" spans="1:21">
      <c r="A19" s="10" t="s">
        <v>38</v>
      </c>
      <c r="B19" s="10"/>
      <c r="C19" s="10"/>
      <c r="D19" s="10"/>
      <c r="E19" s="10"/>
      <c r="F19" s="11">
        <v>2</v>
      </c>
      <c r="G19" s="11">
        <v>533</v>
      </c>
      <c r="H19" s="11">
        <v>20</v>
      </c>
      <c r="I19" s="11">
        <v>300</v>
      </c>
      <c r="J19" s="10"/>
      <c r="K19" s="10"/>
      <c r="L19" s="11">
        <v>1500</v>
      </c>
      <c r="M19" s="11">
        <f>N19+Q20</f>
        <v>2033</v>
      </c>
      <c r="N19" s="11">
        <f t="shared" si="2"/>
        <v>2033</v>
      </c>
      <c r="O19" s="11">
        <v>533</v>
      </c>
      <c r="P19" s="22">
        <v>1500</v>
      </c>
      <c r="Q19" s="31"/>
      <c r="R19" s="11">
        <f>S19+S20</f>
        <v>533</v>
      </c>
      <c r="S19" s="7">
        <v>159</v>
      </c>
      <c r="T19" s="32"/>
      <c r="U19" s="24" t="s">
        <v>39</v>
      </c>
    </row>
    <row r="20" s="1" customFormat="1" ht="35" customHeight="1" spans="1:21">
      <c r="A20" s="12"/>
      <c r="B20" s="12"/>
      <c r="C20" s="12"/>
      <c r="D20" s="12"/>
      <c r="E20" s="12"/>
      <c r="F20" s="13"/>
      <c r="G20" s="13"/>
      <c r="H20" s="13"/>
      <c r="I20" s="13"/>
      <c r="J20" s="12"/>
      <c r="K20" s="12"/>
      <c r="L20" s="13"/>
      <c r="M20" s="13"/>
      <c r="N20" s="13"/>
      <c r="O20" s="13"/>
      <c r="P20" s="23"/>
      <c r="Q20" s="33"/>
      <c r="R20" s="13"/>
      <c r="S20" s="7">
        <v>374</v>
      </c>
      <c r="T20" s="32"/>
      <c r="U20" s="24" t="s">
        <v>40</v>
      </c>
    </row>
    <row r="21" s="1" customFormat="1" ht="31" customHeight="1" spans="1:21">
      <c r="A21" s="7" t="s">
        <v>41</v>
      </c>
      <c r="B21" s="7"/>
      <c r="C21" s="7"/>
      <c r="D21" s="7"/>
      <c r="E21" s="7"/>
      <c r="F21" s="7">
        <v>2</v>
      </c>
      <c r="G21" s="14">
        <v>268</v>
      </c>
      <c r="H21" s="7"/>
      <c r="I21" s="7"/>
      <c r="J21" s="7"/>
      <c r="K21" s="7"/>
      <c r="L21" s="7"/>
      <c r="M21" s="7"/>
      <c r="N21" s="7">
        <f t="shared" ref="N21:N23" si="5">SUM(O21:P21)</f>
        <v>268</v>
      </c>
      <c r="O21" s="14">
        <v>268</v>
      </c>
      <c r="P21" s="24"/>
      <c r="Q21" s="24"/>
      <c r="R21" s="7">
        <f t="shared" ref="R21:R23" si="6">S21+T21</f>
        <v>268</v>
      </c>
      <c r="S21" s="7">
        <v>268</v>
      </c>
      <c r="T21" s="32"/>
      <c r="U21" s="24" t="s">
        <v>40</v>
      </c>
    </row>
    <row r="22" s="1" customFormat="1" ht="30" customHeight="1" spans="1:21">
      <c r="A22" s="7" t="s">
        <v>42</v>
      </c>
      <c r="B22" s="7"/>
      <c r="C22" s="7"/>
      <c r="D22" s="7"/>
      <c r="E22" s="7"/>
      <c r="F22" s="7">
        <v>2</v>
      </c>
      <c r="G22" s="14">
        <v>287</v>
      </c>
      <c r="H22" s="7"/>
      <c r="I22" s="7"/>
      <c r="J22" s="7"/>
      <c r="K22" s="7"/>
      <c r="L22" s="7"/>
      <c r="M22" s="7"/>
      <c r="N22" s="7">
        <f t="shared" si="5"/>
        <v>287</v>
      </c>
      <c r="O22" s="14">
        <v>287</v>
      </c>
      <c r="P22" s="24"/>
      <c r="Q22" s="24"/>
      <c r="R22" s="7">
        <f t="shared" si="6"/>
        <v>287</v>
      </c>
      <c r="S22" s="7">
        <v>287</v>
      </c>
      <c r="T22" s="32"/>
      <c r="U22" s="24" t="s">
        <v>40</v>
      </c>
    </row>
    <row r="23" s="1" customFormat="1" ht="27" customHeight="1" spans="1:21">
      <c r="A23" s="7" t="s">
        <v>43</v>
      </c>
      <c r="B23" s="7"/>
      <c r="C23" s="7"/>
      <c r="D23" s="7"/>
      <c r="E23" s="7"/>
      <c r="F23" s="7">
        <v>1</v>
      </c>
      <c r="G23" s="14">
        <v>148</v>
      </c>
      <c r="H23" s="7"/>
      <c r="I23" s="7"/>
      <c r="J23" s="7"/>
      <c r="K23" s="7"/>
      <c r="L23" s="7"/>
      <c r="M23" s="7"/>
      <c r="N23" s="7">
        <f t="shared" si="5"/>
        <v>148</v>
      </c>
      <c r="O23" s="14">
        <v>148</v>
      </c>
      <c r="P23" s="24"/>
      <c r="Q23" s="24"/>
      <c r="R23" s="7">
        <f t="shared" si="6"/>
        <v>148</v>
      </c>
      <c r="S23" s="7">
        <v>148</v>
      </c>
      <c r="T23" s="32"/>
      <c r="U23" s="24" t="s">
        <v>40</v>
      </c>
    </row>
    <row r="24" s="2" customFormat="1" ht="22" customHeight="1" spans="1:21">
      <c r="A24" s="15" t="s">
        <v>12</v>
      </c>
      <c r="B24" s="15">
        <f t="shared" ref="B24:T24" si="7">SUM(B7:B23)</f>
        <v>68</v>
      </c>
      <c r="C24" s="15">
        <f t="shared" si="7"/>
        <v>16</v>
      </c>
      <c r="D24" s="15">
        <f t="shared" si="7"/>
        <v>22212</v>
      </c>
      <c r="E24" s="15">
        <f t="shared" si="7"/>
        <v>5915</v>
      </c>
      <c r="F24" s="15">
        <f t="shared" si="7"/>
        <v>38</v>
      </c>
      <c r="G24" s="15">
        <f t="shared" si="7"/>
        <v>5718</v>
      </c>
      <c r="H24" s="15">
        <f t="shared" si="7"/>
        <v>840</v>
      </c>
      <c r="I24" s="15">
        <f t="shared" si="7"/>
        <v>6860</v>
      </c>
      <c r="J24" s="15">
        <f t="shared" si="7"/>
        <v>90</v>
      </c>
      <c r="K24" s="15">
        <f t="shared" si="7"/>
        <v>1085</v>
      </c>
      <c r="L24" s="15">
        <f t="shared" si="7"/>
        <v>1500</v>
      </c>
      <c r="M24" s="15">
        <f t="shared" si="7"/>
        <v>54570</v>
      </c>
      <c r="N24" s="15">
        <f t="shared" si="7"/>
        <v>42990</v>
      </c>
      <c r="O24" s="15">
        <f t="shared" si="7"/>
        <v>34490</v>
      </c>
      <c r="P24" s="15">
        <f t="shared" si="7"/>
        <v>8500</v>
      </c>
      <c r="Q24" s="15">
        <f t="shared" si="7"/>
        <v>12283</v>
      </c>
      <c r="R24" s="15">
        <f t="shared" si="7"/>
        <v>41490</v>
      </c>
      <c r="S24" s="15">
        <f t="shared" si="7"/>
        <v>34490</v>
      </c>
      <c r="T24" s="26">
        <f t="shared" si="7"/>
        <v>7000</v>
      </c>
      <c r="U24" s="34"/>
    </row>
  </sheetData>
  <mergeCells count="36">
    <mergeCell ref="A1:Q1"/>
    <mergeCell ref="A2:U2"/>
    <mergeCell ref="A3:U3"/>
    <mergeCell ref="M4:Q4"/>
    <mergeCell ref="R4:T4"/>
    <mergeCell ref="N5:P5"/>
    <mergeCell ref="A4:A6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4:L6"/>
    <mergeCell ref="L19:L20"/>
    <mergeCell ref="M5:M6"/>
    <mergeCell ref="M19:M20"/>
    <mergeCell ref="N19:N20"/>
    <mergeCell ref="O19:O20"/>
    <mergeCell ref="P19:P20"/>
    <mergeCell ref="Q5:Q6"/>
    <mergeCell ref="Q19:Q20"/>
    <mergeCell ref="R5:R6"/>
    <mergeCell ref="R19:R20"/>
    <mergeCell ref="S5:S6"/>
    <mergeCell ref="T5:T6"/>
    <mergeCell ref="U4:U6"/>
    <mergeCell ref="B4:E5"/>
    <mergeCell ref="F4:G5"/>
    <mergeCell ref="H4:I5"/>
    <mergeCell ref="J4:K5"/>
  </mergeCells>
  <pageMargins left="0.588888888888889" right="0.629166666666667" top="0.629166666666667" bottom="0.86875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topsec</cp:lastModifiedBy>
  <cp:revision>1</cp:revision>
  <dcterms:created xsi:type="dcterms:W3CDTF">2022-12-03T19:44:00Z</dcterms:created>
  <dcterms:modified xsi:type="dcterms:W3CDTF">2023-04-11T10:06:05Z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