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70" windowHeight="865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<sst xmlns="http://schemas.openxmlformats.org/spreadsheetml/2006/main" count="83" uniqueCount="83">
  <si>
    <t>附件</t>
  </si>
  <si>
    <t>提前下达2024年重点生态功能区转移支付分配情况表</t>
  </si>
  <si>
    <t>单位：万元</t>
  </si>
  <si>
    <t>市县</t>
  </si>
  <si>
    <t>提前下达2024年补助额</t>
  </si>
  <si>
    <t>全省合计</t>
  </si>
  <si>
    <t>西安市</t>
  </si>
  <si>
    <t>长安区</t>
  </si>
  <si>
    <t>蓝田县</t>
  </si>
  <si>
    <t>周至县</t>
  </si>
  <si>
    <t>鄠邑区</t>
  </si>
  <si>
    <t>铜川市</t>
  </si>
  <si>
    <t>宜君县</t>
  </si>
  <si>
    <t>宝鸡市</t>
  </si>
  <si>
    <t>太白县</t>
  </si>
  <si>
    <t>凤  县</t>
  </si>
  <si>
    <t>陈仓区</t>
  </si>
  <si>
    <t>麟游县</t>
  </si>
  <si>
    <t>陇  县</t>
  </si>
  <si>
    <t>千阳县</t>
  </si>
  <si>
    <t>眉  县</t>
  </si>
  <si>
    <t>金台区</t>
  </si>
  <si>
    <t>渭滨区</t>
  </si>
  <si>
    <t>咸阳市</t>
  </si>
  <si>
    <t>永寿县</t>
  </si>
  <si>
    <t>淳化县</t>
  </si>
  <si>
    <t>渭南市</t>
  </si>
  <si>
    <t>华州区</t>
  </si>
  <si>
    <t>潼关县</t>
  </si>
  <si>
    <t>华阴市</t>
  </si>
  <si>
    <t>汉中市</t>
  </si>
  <si>
    <t>汉中市本级</t>
  </si>
  <si>
    <t>汉台区</t>
  </si>
  <si>
    <t>南郑区</t>
  </si>
  <si>
    <t>城固县</t>
  </si>
  <si>
    <t>洋  县</t>
  </si>
  <si>
    <t>西乡县</t>
  </si>
  <si>
    <t>勉  县</t>
  </si>
  <si>
    <t>宁强县</t>
  </si>
  <si>
    <t>略阳县</t>
  </si>
  <si>
    <t>镇巴县</t>
  </si>
  <si>
    <t>留坝县</t>
  </si>
  <si>
    <t>佛坪县</t>
  </si>
  <si>
    <t>安康市</t>
  </si>
  <si>
    <t>安康市本级</t>
  </si>
  <si>
    <t>汉滨区</t>
  </si>
  <si>
    <t>岚皋县</t>
  </si>
  <si>
    <t>汉阴县</t>
  </si>
  <si>
    <t>石泉县</t>
  </si>
  <si>
    <t>宁陕县</t>
  </si>
  <si>
    <t>紫阳县</t>
  </si>
  <si>
    <t>平利县</t>
  </si>
  <si>
    <t>镇坪县</t>
  </si>
  <si>
    <t>旬阳市</t>
  </si>
  <si>
    <t>白河县</t>
  </si>
  <si>
    <t>商洛市</t>
  </si>
  <si>
    <t>商洛市本级</t>
  </si>
  <si>
    <t>商州区</t>
  </si>
  <si>
    <t>洛南县</t>
  </si>
  <si>
    <t>山阳县</t>
  </si>
  <si>
    <t>丹凤县</t>
  </si>
  <si>
    <t>商南县</t>
  </si>
  <si>
    <t>镇安县</t>
  </si>
  <si>
    <t>柞水县</t>
  </si>
  <si>
    <t>延安市</t>
  </si>
  <si>
    <t>延长县</t>
  </si>
  <si>
    <t>延川县</t>
  </si>
  <si>
    <t>安塞区</t>
  </si>
  <si>
    <t>志丹县</t>
  </si>
  <si>
    <t>吴起县</t>
  </si>
  <si>
    <t>甘泉县</t>
  </si>
  <si>
    <t>富  县</t>
  </si>
  <si>
    <t>宜川县</t>
  </si>
  <si>
    <t>子长市</t>
  </si>
  <si>
    <t>黄龙县</t>
  </si>
  <si>
    <t>榆林市</t>
  </si>
  <si>
    <t>横山区</t>
  </si>
  <si>
    <t>绥德县</t>
  </si>
  <si>
    <t>米脂县</t>
  </si>
  <si>
    <t>佳  县</t>
  </si>
  <si>
    <t>吴堡县</t>
  </si>
  <si>
    <t>清涧县</t>
  </si>
  <si>
    <t>子洲县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</si>
</sst>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3" fontId="5" fillId="0" borderId="1" xfId="44" applyNumberFormat="1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3" fontId="5" fillId="0" borderId="1" xfId="44" applyNumberFormat="1" applyFont="1" applyBorder="1" applyAlignment="1">
      <alignment horizontal="center" vertical="center" wrapText="1"/>
    </xf>
    <xf numFmtId="0" fontId="5" fillId="2" borderId="1" xfId="44" applyFont="1" applyFill="1" applyBorder="1" applyAlignment="1">
      <alignment horizontal="center" vertical="center"/>
    </xf>
    <xf numFmtId="0" fontId="7" fillId="0" borderId="1" xfId="44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2023&#24180;&#37325;&#28857;&#29983;&#24577;&#21151;&#33021;&#21306;&#36716;&#31227;&#25903;&#20184;&#20998;&#37197;&#24773;&#20917;&#34920;&#65288;&#36164;&#37329;&#25991;&#20214;&#65289;&#65288;&#27979;&#31639;&#27604;&#20363;&#29992;&#65289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附件</v>
          </cell>
        </row>
        <row r="3">
          <cell r="A3" t="str">
            <v>2023年重点生态功能区转移支付分配情况表</v>
          </cell>
        </row>
        <row r="4">
          <cell r="F4" t="str">
            <v>单位：万元</v>
          </cell>
        </row>
        <row r="5">
          <cell r="A5" t="str">
            <v>市县</v>
          </cell>
          <cell r="B5" t="str">
            <v>2022年补助总额</v>
          </cell>
          <cell r="C5" t="str">
            <v>2023年补助总额</v>
          </cell>
          <cell r="D5" t="str">
            <v>下达情况</v>
          </cell>
        </row>
        <row r="6">
          <cell r="D6" t="str">
            <v>提前已下达</v>
          </cell>
          <cell r="E6" t="str">
            <v>本次下达</v>
          </cell>
          <cell r="F6" t="str">
            <v>其中：</v>
          </cell>
        </row>
        <row r="7">
          <cell r="F7" t="str">
            <v>当年新增</v>
          </cell>
        </row>
        <row r="8">
          <cell r="A8" t="str">
            <v>全省合计</v>
          </cell>
          <cell r="B8">
            <v>467000</v>
          </cell>
          <cell r="C8">
            <v>518294</v>
          </cell>
          <cell r="D8">
            <v>420300</v>
          </cell>
          <cell r="E8">
            <v>97994</v>
          </cell>
          <cell r="F8">
            <v>51294</v>
          </cell>
          <cell r="G8">
            <v>466465</v>
          </cell>
          <cell r="H8">
            <v>466465</v>
          </cell>
        </row>
        <row r="9">
          <cell r="A9" t="str">
            <v>西安市</v>
          </cell>
          <cell r="B9">
            <v>14133</v>
          </cell>
          <cell r="C9">
            <v>15985.7843369619</v>
          </cell>
          <cell r="D9">
            <v>12719.7843369619</v>
          </cell>
          <cell r="E9">
            <v>3266</v>
          </cell>
          <cell r="F9">
            <v>1853</v>
          </cell>
          <cell r="G9">
            <v>14387.2182404985</v>
          </cell>
          <cell r="H9">
            <v>14387</v>
          </cell>
        </row>
        <row r="10">
          <cell r="A10" t="str">
            <v>长安区</v>
          </cell>
          <cell r="B10">
            <v>275</v>
          </cell>
          <cell r="C10">
            <v>274.5</v>
          </cell>
          <cell r="D10">
            <v>247.5</v>
          </cell>
          <cell r="E10">
            <v>27</v>
          </cell>
          <cell r="F10">
            <v>0</v>
          </cell>
          <cell r="G10">
            <v>247.050211848874</v>
          </cell>
          <cell r="H10">
            <v>247</v>
          </cell>
        </row>
        <row r="11">
          <cell r="A11" t="str">
            <v>蓝田县</v>
          </cell>
          <cell r="B11">
            <v>1450</v>
          </cell>
          <cell r="C11">
            <v>1450</v>
          </cell>
          <cell r="D11">
            <v>1305</v>
          </cell>
          <cell r="E11">
            <v>145</v>
          </cell>
          <cell r="F11">
            <v>0</v>
          </cell>
          <cell r="G11">
            <v>1305.00111905598</v>
          </cell>
          <cell r="H11">
            <v>1305</v>
          </cell>
        </row>
        <row r="12">
          <cell r="A12" t="str">
            <v>周至县</v>
          </cell>
          <cell r="B12">
            <v>11223</v>
          </cell>
          <cell r="C12">
            <v>13075.7843369619</v>
          </cell>
          <cell r="D12">
            <v>10100.7843369619</v>
          </cell>
          <cell r="E12">
            <v>2975</v>
          </cell>
          <cell r="F12">
            <v>1853</v>
          </cell>
          <cell r="G12">
            <v>11768.2159946689</v>
          </cell>
          <cell r="H12">
            <v>11768</v>
          </cell>
        </row>
        <row r="13">
          <cell r="A13" t="str">
            <v>鄠邑区</v>
          </cell>
          <cell r="B13">
            <v>1185</v>
          </cell>
          <cell r="C13">
            <v>1185.5</v>
          </cell>
          <cell r="D13">
            <v>1066.5</v>
          </cell>
          <cell r="E13">
            <v>119</v>
          </cell>
          <cell r="F13">
            <v>0</v>
          </cell>
          <cell r="G13">
            <v>1066.95091492473</v>
          </cell>
          <cell r="H13">
            <v>1067</v>
          </cell>
        </row>
        <row r="14">
          <cell r="A14" t="str">
            <v>铜川市</v>
          </cell>
          <cell r="B14">
            <v>962</v>
          </cell>
          <cell r="C14">
            <v>1434.47373478479</v>
          </cell>
          <cell r="D14">
            <v>865.473734784794</v>
          </cell>
          <cell r="E14">
            <v>569</v>
          </cell>
          <cell r="F14">
            <v>472</v>
          </cell>
          <cell r="G14">
            <v>1291.0274683797</v>
          </cell>
          <cell r="H14">
            <v>1291</v>
          </cell>
        </row>
        <row r="15">
          <cell r="A15" t="str">
            <v>宜君县</v>
          </cell>
          <cell r="B15">
            <v>962</v>
          </cell>
          <cell r="C15">
            <v>1434.47373478479</v>
          </cell>
          <cell r="D15">
            <v>865.473734784794</v>
          </cell>
          <cell r="E15">
            <v>569</v>
          </cell>
          <cell r="F15">
            <v>472</v>
          </cell>
          <cell r="G15">
            <v>1291.0274683797</v>
          </cell>
          <cell r="H15">
            <v>1291</v>
          </cell>
        </row>
        <row r="16">
          <cell r="A16" t="str">
            <v>宝鸡市</v>
          </cell>
          <cell r="B16">
            <v>16353</v>
          </cell>
          <cell r="C16">
            <v>19191.3949391392</v>
          </cell>
          <cell r="D16">
            <v>14716.3949391392</v>
          </cell>
          <cell r="E16">
            <v>4475</v>
          </cell>
          <cell r="F16">
            <v>2838</v>
          </cell>
          <cell r="G16">
            <v>17272.2702564289</v>
          </cell>
          <cell r="H16">
            <v>17272</v>
          </cell>
        </row>
        <row r="17">
          <cell r="A17" t="str">
            <v>太白县</v>
          </cell>
          <cell r="B17">
            <v>5083</v>
          </cell>
          <cell r="C17">
            <v>5740.3737347848</v>
          </cell>
          <cell r="D17">
            <v>4574.3737347848</v>
          </cell>
          <cell r="E17">
            <v>1166</v>
          </cell>
          <cell r="F17">
            <v>657</v>
          </cell>
          <cell r="G17">
            <v>5166.34079151291</v>
          </cell>
          <cell r="H17">
            <v>5166</v>
          </cell>
        </row>
        <row r="18">
          <cell r="A18" t="str">
            <v>凤  县</v>
          </cell>
          <cell r="B18">
            <v>5829</v>
          </cell>
          <cell r="C18">
            <v>6661.7737347848</v>
          </cell>
          <cell r="D18">
            <v>5245.7737347848</v>
          </cell>
          <cell r="E18">
            <v>1416</v>
          </cell>
          <cell r="F18">
            <v>833</v>
          </cell>
          <cell r="G18">
            <v>5995.6015026151</v>
          </cell>
          <cell r="H18">
            <v>5996</v>
          </cell>
        </row>
        <row r="19">
          <cell r="A19" t="str">
            <v>陈仓区</v>
          </cell>
          <cell r="B19">
            <v>537</v>
          </cell>
          <cell r="C19">
            <v>537.3</v>
          </cell>
          <cell r="D19">
            <v>483.3</v>
          </cell>
          <cell r="E19">
            <v>54</v>
          </cell>
          <cell r="F19">
            <v>0</v>
          </cell>
          <cell r="G19">
            <v>483.570414668123</v>
          </cell>
          <cell r="H19">
            <v>484</v>
          </cell>
        </row>
        <row r="20">
          <cell r="A20" t="str">
            <v>麟游县</v>
          </cell>
          <cell r="B20">
            <v>69</v>
          </cell>
          <cell r="C20">
            <v>69.1</v>
          </cell>
          <cell r="D20">
            <v>62.1</v>
          </cell>
          <cell r="E20">
            <v>7</v>
          </cell>
          <cell r="F20">
            <v>0</v>
          </cell>
          <cell r="G20">
            <v>62.1900533288057</v>
          </cell>
          <cell r="H20">
            <v>62</v>
          </cell>
        </row>
        <row r="21">
          <cell r="A21" t="str">
            <v>陇  县</v>
          </cell>
          <cell r="B21">
            <v>1230</v>
          </cell>
          <cell r="C21">
            <v>2153.6737347848</v>
          </cell>
          <cell r="D21">
            <v>1106.6737347848</v>
          </cell>
          <cell r="E21">
            <v>1047</v>
          </cell>
          <cell r="F21">
            <v>924</v>
          </cell>
          <cell r="G21">
            <v>1938.30802343147</v>
          </cell>
          <cell r="H21">
            <v>1938</v>
          </cell>
        </row>
        <row r="22">
          <cell r="A22" t="str">
            <v>千阳县</v>
          </cell>
          <cell r="B22">
            <v>1287</v>
          </cell>
          <cell r="C22">
            <v>1710.9737347848</v>
          </cell>
          <cell r="D22">
            <v>1157.9737347848</v>
          </cell>
          <cell r="E22">
            <v>553</v>
          </cell>
          <cell r="F22">
            <v>424</v>
          </cell>
          <cell r="G22">
            <v>1539.87768177211</v>
          </cell>
          <cell r="H22">
            <v>1540</v>
          </cell>
        </row>
        <row r="23">
          <cell r="A23" t="str">
            <v>眉  县</v>
          </cell>
          <cell r="B23">
            <v>873</v>
          </cell>
          <cell r="C23">
            <v>872.7</v>
          </cell>
          <cell r="D23">
            <v>785.7</v>
          </cell>
          <cell r="E23">
            <v>87</v>
          </cell>
          <cell r="F23">
            <v>0</v>
          </cell>
          <cell r="G23">
            <v>785.430673517348</v>
          </cell>
          <cell r="H23">
            <v>785</v>
          </cell>
        </row>
        <row r="24">
          <cell r="A24" t="str">
            <v>金台区</v>
          </cell>
          <cell r="B24">
            <v>799</v>
          </cell>
          <cell r="C24">
            <v>799.1</v>
          </cell>
          <cell r="D24">
            <v>719.1</v>
          </cell>
          <cell r="E24">
            <v>80</v>
          </cell>
          <cell r="F24">
            <v>0</v>
          </cell>
          <cell r="G24">
            <v>719.19061671561</v>
          </cell>
          <cell r="H24">
            <v>719</v>
          </cell>
        </row>
        <row r="25">
          <cell r="A25" t="str">
            <v>渭滨区</v>
          </cell>
          <cell r="B25">
            <v>646</v>
          </cell>
          <cell r="C25">
            <v>646.4</v>
          </cell>
          <cell r="D25">
            <v>581.4</v>
          </cell>
          <cell r="E25">
            <v>65</v>
          </cell>
          <cell r="F25">
            <v>0</v>
          </cell>
          <cell r="G25">
            <v>581.760498867438</v>
          </cell>
          <cell r="H25">
            <v>582</v>
          </cell>
        </row>
        <row r="26">
          <cell r="A26" t="str">
            <v>咸阳市</v>
          </cell>
          <cell r="B26">
            <v>1924</v>
          </cell>
          <cell r="C26">
            <v>2976.94746956959</v>
          </cell>
          <cell r="D26">
            <v>1730.94746956959</v>
          </cell>
          <cell r="E26">
            <v>1246</v>
          </cell>
          <cell r="F26">
            <v>1053</v>
          </cell>
          <cell r="G26">
            <v>2679.25502010978</v>
          </cell>
          <cell r="H26">
            <v>2679</v>
          </cell>
        </row>
        <row r="27">
          <cell r="A27" t="str">
            <v>永寿县</v>
          </cell>
          <cell r="B27">
            <v>962</v>
          </cell>
          <cell r="C27">
            <v>1499.47373478479</v>
          </cell>
          <cell r="D27">
            <v>865.473734784794</v>
          </cell>
          <cell r="E27">
            <v>634</v>
          </cell>
          <cell r="F27">
            <v>537</v>
          </cell>
          <cell r="G27">
            <v>1349.52751854428</v>
          </cell>
          <cell r="H27">
            <v>1349</v>
          </cell>
        </row>
        <row r="28">
          <cell r="A28" t="str">
            <v>淳化县</v>
          </cell>
          <cell r="B28">
            <v>962</v>
          </cell>
          <cell r="C28">
            <v>1477.47373478479</v>
          </cell>
          <cell r="D28">
            <v>865.473734784794</v>
          </cell>
          <cell r="E28">
            <v>612</v>
          </cell>
          <cell r="F28">
            <v>516</v>
          </cell>
          <cell r="G28">
            <v>1329.7275015655</v>
          </cell>
          <cell r="H28">
            <v>1330</v>
          </cell>
        </row>
        <row r="29">
          <cell r="A29" t="str">
            <v>渭南市</v>
          </cell>
          <cell r="B29">
            <v>3255</v>
          </cell>
          <cell r="C29">
            <v>4203.5843288916</v>
          </cell>
          <cell r="D29">
            <v>2929.5843288916</v>
          </cell>
          <cell r="E29">
            <v>1274</v>
          </cell>
          <cell r="F29">
            <v>949</v>
          </cell>
          <cell r="G29">
            <v>3783.22914017222</v>
          </cell>
          <cell r="H29">
            <v>3784</v>
          </cell>
        </row>
        <row r="30">
          <cell r="A30" t="str">
            <v>华州区</v>
          </cell>
          <cell r="B30">
            <v>1072</v>
          </cell>
          <cell r="C30">
            <v>1071.8</v>
          </cell>
          <cell r="D30">
            <v>964.8</v>
          </cell>
          <cell r="E30">
            <v>107</v>
          </cell>
          <cell r="F30">
            <v>0</v>
          </cell>
          <cell r="G30">
            <v>964.62082717531</v>
          </cell>
          <cell r="H30">
            <v>965</v>
          </cell>
        </row>
        <row r="31">
          <cell r="A31" t="str">
            <v>潼关县</v>
          </cell>
          <cell r="B31">
            <v>1221</v>
          </cell>
          <cell r="C31">
            <v>1583.31059410681</v>
          </cell>
          <cell r="D31">
            <v>1099.31059410681</v>
          </cell>
          <cell r="E31">
            <v>484</v>
          </cell>
          <cell r="F31">
            <v>362</v>
          </cell>
          <cell r="G31">
            <v>1424.98075663626</v>
          </cell>
          <cell r="H31">
            <v>1425</v>
          </cell>
        </row>
        <row r="32">
          <cell r="A32" t="str">
            <v>华阴市</v>
          </cell>
          <cell r="B32">
            <v>962</v>
          </cell>
          <cell r="C32">
            <v>1548.47373478479</v>
          </cell>
          <cell r="D32">
            <v>865.473734784794</v>
          </cell>
          <cell r="E32">
            <v>683</v>
          </cell>
          <cell r="F32">
            <v>587</v>
          </cell>
          <cell r="G32">
            <v>1393.62755636065</v>
          </cell>
          <cell r="H32">
            <v>1394</v>
          </cell>
        </row>
        <row r="33">
          <cell r="A33" t="str">
            <v>汉中市</v>
          </cell>
          <cell r="B33">
            <v>138960</v>
          </cell>
          <cell r="C33">
            <v>153673.907508554</v>
          </cell>
          <cell r="D33">
            <v>125066.907508554</v>
          </cell>
          <cell r="E33">
            <v>28607</v>
          </cell>
          <cell r="F33">
            <v>14714</v>
          </cell>
          <cell r="G33">
            <v>138306.635357495</v>
          </cell>
          <cell r="H33">
            <v>138307</v>
          </cell>
        </row>
        <row r="34">
          <cell r="A34" t="str">
            <v>汉中市本级</v>
          </cell>
          <cell r="B34">
            <v>3050</v>
          </cell>
          <cell r="C34">
            <v>3050</v>
          </cell>
          <cell r="D34">
            <v>2745</v>
          </cell>
          <cell r="E34">
            <v>305</v>
          </cell>
          <cell r="F34">
            <v>0</v>
          </cell>
          <cell r="G34">
            <v>2745.00235387637</v>
          </cell>
          <cell r="H34">
            <v>2745</v>
          </cell>
        </row>
        <row r="35">
          <cell r="A35" t="str">
            <v>汉台区</v>
          </cell>
          <cell r="B35">
            <v>8446</v>
          </cell>
          <cell r="C35">
            <v>9931.07373478479</v>
          </cell>
          <cell r="D35">
            <v>7601.07373478479</v>
          </cell>
          <cell r="E35">
            <v>2330</v>
          </cell>
          <cell r="F35">
            <v>1485</v>
          </cell>
          <cell r="G35">
            <v>8937.97402573904</v>
          </cell>
          <cell r="H35">
            <v>8938</v>
          </cell>
        </row>
        <row r="36">
          <cell r="A36" t="str">
            <v>南郑区</v>
          </cell>
          <cell r="B36">
            <v>15006</v>
          </cell>
          <cell r="C36">
            <v>16616.1188955645</v>
          </cell>
          <cell r="D36">
            <v>13508.1188955645</v>
          </cell>
          <cell r="E36">
            <v>3108</v>
          </cell>
          <cell r="F36">
            <v>1610</v>
          </cell>
          <cell r="G36">
            <v>14954.5198297096</v>
          </cell>
          <cell r="H36">
            <v>14954</v>
          </cell>
        </row>
        <row r="37">
          <cell r="A37" t="str">
            <v>城固县</v>
          </cell>
          <cell r="B37">
            <v>20312</v>
          </cell>
          <cell r="C37">
            <v>21742.7451963863</v>
          </cell>
          <cell r="D37">
            <v>18280.7451963863</v>
          </cell>
          <cell r="E37">
            <v>3462</v>
          </cell>
          <cell r="F37">
            <v>1431</v>
          </cell>
          <cell r="G37">
            <v>19568.4874569884</v>
          </cell>
          <cell r="H37">
            <v>19568</v>
          </cell>
        </row>
        <row r="38">
          <cell r="A38" t="str">
            <v>洋  县</v>
          </cell>
          <cell r="B38">
            <v>17581</v>
          </cell>
          <cell r="C38">
            <v>20007.2417376137</v>
          </cell>
          <cell r="D38">
            <v>15823.2417376137</v>
          </cell>
          <cell r="E38">
            <v>4184</v>
          </cell>
          <cell r="F38">
            <v>2426</v>
          </cell>
          <cell r="G38">
            <v>18006.5330046961</v>
          </cell>
          <cell r="H38">
            <v>18007</v>
          </cell>
        </row>
        <row r="39">
          <cell r="A39" t="str">
            <v>西乡县</v>
          </cell>
          <cell r="B39">
            <v>17071</v>
          </cell>
          <cell r="C39">
            <v>18450.984336962</v>
          </cell>
          <cell r="D39">
            <v>15363.984336962</v>
          </cell>
          <cell r="E39">
            <v>3087</v>
          </cell>
          <cell r="F39">
            <v>1380</v>
          </cell>
          <cell r="G39">
            <v>16605.9001430481</v>
          </cell>
          <cell r="H39">
            <v>16606</v>
          </cell>
        </row>
        <row r="40">
          <cell r="A40" t="str">
            <v>勉  县</v>
          </cell>
          <cell r="B40">
            <v>10903</v>
          </cell>
          <cell r="C40">
            <v>12157.377617564</v>
          </cell>
          <cell r="D40">
            <v>9813.37761756396</v>
          </cell>
          <cell r="E40">
            <v>2344</v>
          </cell>
          <cell r="F40">
            <v>1254</v>
          </cell>
          <cell r="G40">
            <v>10941.6492384187</v>
          </cell>
          <cell r="H40">
            <v>10942</v>
          </cell>
        </row>
        <row r="41">
          <cell r="A41" t="str">
            <v>宁强县</v>
          </cell>
          <cell r="B41">
            <v>13696</v>
          </cell>
          <cell r="C41">
            <v>14935.8279217584</v>
          </cell>
          <cell r="D41">
            <v>12326.8279217584</v>
          </cell>
          <cell r="E41">
            <v>2609</v>
          </cell>
          <cell r="F41">
            <v>1240</v>
          </cell>
          <cell r="G41">
            <v>13442.2566564981</v>
          </cell>
          <cell r="H41">
            <v>13442</v>
          </cell>
        </row>
        <row r="42">
          <cell r="A42" t="str">
            <v>略阳县</v>
          </cell>
          <cell r="B42">
            <v>9946</v>
          </cell>
          <cell r="C42">
            <v>10849.0737347848</v>
          </cell>
          <cell r="D42">
            <v>8951.07373478479</v>
          </cell>
          <cell r="E42">
            <v>1898</v>
          </cell>
          <cell r="F42">
            <v>903</v>
          </cell>
          <cell r="G42">
            <v>9764.17473421724</v>
          </cell>
          <cell r="H42">
            <v>9764</v>
          </cell>
        </row>
        <row r="43">
          <cell r="A43" t="str">
            <v>镇巴县</v>
          </cell>
          <cell r="B43">
            <v>10979</v>
          </cell>
          <cell r="C43">
            <v>12152.1168635656</v>
          </cell>
          <cell r="D43">
            <v>9881.11686356559</v>
          </cell>
          <cell r="E43">
            <v>2271</v>
          </cell>
          <cell r="F43">
            <v>1173</v>
          </cell>
          <cell r="G43">
            <v>10936.9145557601</v>
          </cell>
          <cell r="H43">
            <v>10937</v>
          </cell>
        </row>
        <row r="44">
          <cell r="A44" t="str">
            <v>留坝县</v>
          </cell>
          <cell r="B44">
            <v>5772</v>
          </cell>
          <cell r="C44">
            <v>6258.4737347848</v>
          </cell>
          <cell r="D44">
            <v>5194.4737347848</v>
          </cell>
          <cell r="E44">
            <v>1064</v>
          </cell>
          <cell r="F44">
            <v>487</v>
          </cell>
          <cell r="G44">
            <v>5632.63119136319</v>
          </cell>
          <cell r="H44">
            <v>5633</v>
          </cell>
        </row>
        <row r="45">
          <cell r="A45" t="str">
            <v>佛坪县</v>
          </cell>
          <cell r="B45">
            <v>6198</v>
          </cell>
          <cell r="C45">
            <v>7522.8737347848</v>
          </cell>
          <cell r="D45">
            <v>5577.8737347848</v>
          </cell>
          <cell r="E45">
            <v>1945</v>
          </cell>
          <cell r="F45">
            <v>1325</v>
          </cell>
          <cell r="G45">
            <v>6770.59216718</v>
          </cell>
          <cell r="H45">
            <v>6771</v>
          </cell>
        </row>
        <row r="46">
          <cell r="A46" t="str">
            <v>安康市</v>
          </cell>
          <cell r="B46">
            <v>125478</v>
          </cell>
          <cell r="C46">
            <v>136876.926526525</v>
          </cell>
          <cell r="D46">
            <v>112931.926526525</v>
          </cell>
          <cell r="E46">
            <v>23945</v>
          </cell>
          <cell r="F46">
            <v>11399</v>
          </cell>
          <cell r="G46">
            <v>123189.339510385</v>
          </cell>
          <cell r="H46">
            <v>123189</v>
          </cell>
        </row>
        <row r="47">
          <cell r="A47" t="str">
            <v>安康市本级</v>
          </cell>
          <cell r="B47">
            <v>2850</v>
          </cell>
          <cell r="C47">
            <v>2850</v>
          </cell>
          <cell r="D47">
            <v>2565</v>
          </cell>
          <cell r="E47">
            <v>285</v>
          </cell>
          <cell r="F47">
            <v>0</v>
          </cell>
          <cell r="G47">
            <v>2565.00219952382</v>
          </cell>
          <cell r="H47">
            <v>2565</v>
          </cell>
        </row>
        <row r="48">
          <cell r="A48" t="str">
            <v>汉滨区</v>
          </cell>
          <cell r="B48">
            <v>30130</v>
          </cell>
          <cell r="C48">
            <v>32866.084336962</v>
          </cell>
          <cell r="D48">
            <v>27117.084336962</v>
          </cell>
          <cell r="E48">
            <v>5749</v>
          </cell>
          <cell r="F48">
            <v>2736</v>
          </cell>
          <cell r="G48">
            <v>29579.5012680853</v>
          </cell>
          <cell r="H48">
            <v>29579</v>
          </cell>
        </row>
        <row r="49">
          <cell r="A49" t="str">
            <v>岚皋县</v>
          </cell>
          <cell r="B49">
            <v>7683</v>
          </cell>
          <cell r="C49">
            <v>8388.3737347848</v>
          </cell>
          <cell r="D49">
            <v>6914.3737347848</v>
          </cell>
          <cell r="E49">
            <v>1474</v>
          </cell>
          <cell r="F49">
            <v>705</v>
          </cell>
          <cell r="G49">
            <v>7549.54283514066</v>
          </cell>
          <cell r="H49">
            <v>7550</v>
          </cell>
        </row>
        <row r="50">
          <cell r="A50" t="str">
            <v>汉阴县</v>
          </cell>
          <cell r="B50">
            <v>11703</v>
          </cell>
          <cell r="C50">
            <v>12514.4342344564</v>
          </cell>
          <cell r="D50">
            <v>10533.4342344564</v>
          </cell>
          <cell r="E50">
            <v>1981</v>
          </cell>
          <cell r="F50">
            <v>812</v>
          </cell>
          <cell r="G50">
            <v>11263.0004691849</v>
          </cell>
          <cell r="H50">
            <v>11263</v>
          </cell>
        </row>
        <row r="51">
          <cell r="A51" t="str">
            <v>石泉县</v>
          </cell>
          <cell r="B51">
            <v>8212</v>
          </cell>
          <cell r="C51">
            <v>8864.47373478479</v>
          </cell>
          <cell r="D51">
            <v>7390.47373478479</v>
          </cell>
          <cell r="E51">
            <v>1474</v>
          </cell>
          <cell r="F51">
            <v>653</v>
          </cell>
          <cell r="G51">
            <v>7978.03320257689</v>
          </cell>
          <cell r="H51">
            <v>7978</v>
          </cell>
        </row>
        <row r="52">
          <cell r="A52" t="str">
            <v>宁陕县</v>
          </cell>
          <cell r="B52">
            <v>7801</v>
          </cell>
          <cell r="C52">
            <v>9701.5737347848</v>
          </cell>
          <cell r="D52">
            <v>7020.5737347848</v>
          </cell>
          <cell r="E52">
            <v>2681</v>
          </cell>
          <cell r="F52">
            <v>1901</v>
          </cell>
          <cell r="G52">
            <v>8731.4238486195</v>
          </cell>
          <cell r="H52">
            <v>8731</v>
          </cell>
        </row>
        <row r="53">
          <cell r="A53" t="str">
            <v>紫阳县</v>
          </cell>
          <cell r="B53">
            <v>12775</v>
          </cell>
          <cell r="C53">
            <v>13814.0946642393</v>
          </cell>
          <cell r="D53">
            <v>11498.0946642393</v>
          </cell>
          <cell r="E53">
            <v>2316</v>
          </cell>
          <cell r="F53">
            <v>1039</v>
          </cell>
          <cell r="G53">
            <v>12432.695859019</v>
          </cell>
          <cell r="H53">
            <v>12433</v>
          </cell>
        </row>
        <row r="54">
          <cell r="A54" t="str">
            <v>平利县</v>
          </cell>
          <cell r="B54">
            <v>10500</v>
          </cell>
          <cell r="C54">
            <v>11451.8610134435</v>
          </cell>
          <cell r="D54">
            <v>9449.86101344352</v>
          </cell>
          <cell r="E54">
            <v>2002</v>
          </cell>
          <cell r="F54">
            <v>952</v>
          </cell>
          <cell r="G54">
            <v>10306.6837502189</v>
          </cell>
          <cell r="H54">
            <v>10307</v>
          </cell>
        </row>
        <row r="55">
          <cell r="A55" t="str">
            <v>镇坪县</v>
          </cell>
          <cell r="B55">
            <v>7183</v>
          </cell>
          <cell r="C55">
            <v>7602.3737347848</v>
          </cell>
          <cell r="D55">
            <v>6464.3737347848</v>
          </cell>
          <cell r="E55">
            <v>1138</v>
          </cell>
          <cell r="F55">
            <v>419</v>
          </cell>
          <cell r="G55">
            <v>6842.14222853514</v>
          </cell>
          <cell r="H55">
            <v>6842</v>
          </cell>
        </row>
        <row r="56">
          <cell r="A56" t="str">
            <v>旬阳市</v>
          </cell>
          <cell r="B56">
            <v>16528</v>
          </cell>
          <cell r="C56">
            <v>18049.284336962</v>
          </cell>
          <cell r="D56">
            <v>14875.284336962</v>
          </cell>
          <cell r="E56">
            <v>3174</v>
          </cell>
          <cell r="F56">
            <v>1521</v>
          </cell>
          <cell r="G56">
            <v>16244.369833031</v>
          </cell>
          <cell r="H56">
            <v>16244</v>
          </cell>
        </row>
        <row r="57">
          <cell r="A57" t="str">
            <v>白河县</v>
          </cell>
          <cell r="B57">
            <v>10113</v>
          </cell>
          <cell r="C57">
            <v>10774.3730013221</v>
          </cell>
          <cell r="D57">
            <v>9103.37300132211</v>
          </cell>
          <cell r="E57">
            <v>1671</v>
          </cell>
          <cell r="F57">
            <v>661</v>
          </cell>
          <cell r="G57">
            <v>9696.94401644958</v>
          </cell>
          <cell r="H57">
            <v>9697</v>
          </cell>
        </row>
        <row r="58">
          <cell r="A58" t="str">
            <v>商洛市</v>
          </cell>
          <cell r="B58">
            <v>96007</v>
          </cell>
          <cell r="C58">
            <v>104580.995057812</v>
          </cell>
          <cell r="D58">
            <v>86405.9950578123</v>
          </cell>
          <cell r="E58">
            <v>18175</v>
          </cell>
          <cell r="F58">
            <v>8574</v>
          </cell>
          <cell r="G58">
            <v>94122.9762637469</v>
          </cell>
          <cell r="H58">
            <v>94123</v>
          </cell>
        </row>
        <row r="59">
          <cell r="A59" t="str">
            <v>商洛市本级</v>
          </cell>
          <cell r="B59">
            <v>2550</v>
          </cell>
          <cell r="C59">
            <v>2550</v>
          </cell>
          <cell r="D59">
            <v>2295</v>
          </cell>
          <cell r="E59">
            <v>255</v>
          </cell>
          <cell r="F59">
            <v>0</v>
          </cell>
          <cell r="G59">
            <v>2295.001967995</v>
          </cell>
          <cell r="H59">
            <v>2295</v>
          </cell>
        </row>
        <row r="60">
          <cell r="A60" t="str">
            <v>商州区</v>
          </cell>
          <cell r="B60">
            <v>20748</v>
          </cell>
          <cell r="C60">
            <v>22336.284336962</v>
          </cell>
          <cell r="D60">
            <v>18673.284336962</v>
          </cell>
          <cell r="E60">
            <v>3663</v>
          </cell>
          <cell r="F60">
            <v>1588</v>
          </cell>
          <cell r="G60">
            <v>20102.6731415779</v>
          </cell>
          <cell r="H60">
            <v>20103</v>
          </cell>
        </row>
        <row r="61">
          <cell r="A61" t="str">
            <v>洛南县</v>
          </cell>
          <cell r="B61">
            <v>17071</v>
          </cell>
          <cell r="C61">
            <v>18464.984336962</v>
          </cell>
          <cell r="D61">
            <v>15363.984336962</v>
          </cell>
          <cell r="E61">
            <v>3101</v>
          </cell>
          <cell r="F61">
            <v>1394</v>
          </cell>
          <cell r="G61">
            <v>16618.5001538528</v>
          </cell>
          <cell r="H61">
            <v>16619</v>
          </cell>
        </row>
        <row r="62">
          <cell r="A62" t="str">
            <v>山阳县</v>
          </cell>
          <cell r="B62">
            <v>16114</v>
          </cell>
          <cell r="C62">
            <v>17642.6843369619</v>
          </cell>
          <cell r="D62">
            <v>14502.6843369619</v>
          </cell>
          <cell r="E62">
            <v>3140</v>
          </cell>
          <cell r="F62">
            <v>1529</v>
          </cell>
          <cell r="G62">
            <v>15878.4295192322</v>
          </cell>
          <cell r="H62">
            <v>15878</v>
          </cell>
        </row>
        <row r="63">
          <cell r="A63" t="str">
            <v>丹凤县</v>
          </cell>
          <cell r="B63">
            <v>9814</v>
          </cell>
          <cell r="C63">
            <v>10860.4858036916</v>
          </cell>
          <cell r="D63">
            <v>8832.48580369158</v>
          </cell>
          <cell r="E63">
            <v>2028</v>
          </cell>
          <cell r="F63">
            <v>1046</v>
          </cell>
          <cell r="G63">
            <v>9774.44560504076</v>
          </cell>
          <cell r="H63">
            <v>9774</v>
          </cell>
        </row>
        <row r="64">
          <cell r="A64" t="str">
            <v>商南县</v>
          </cell>
          <cell r="B64">
            <v>12362</v>
          </cell>
          <cell r="C64">
            <v>13292.5890202889</v>
          </cell>
          <cell r="D64">
            <v>11125.5890202889</v>
          </cell>
          <cell r="E64">
            <v>2167</v>
          </cell>
          <cell r="F64">
            <v>931</v>
          </cell>
          <cell r="G64">
            <v>11963.340376985</v>
          </cell>
          <cell r="H64">
            <v>11963</v>
          </cell>
        </row>
        <row r="65">
          <cell r="A65" t="str">
            <v>镇安县</v>
          </cell>
          <cell r="B65">
            <v>9714</v>
          </cell>
          <cell r="C65">
            <v>11001.6934881611</v>
          </cell>
          <cell r="D65">
            <v>8742.69348816109</v>
          </cell>
          <cell r="E65">
            <v>2259</v>
          </cell>
          <cell r="F65">
            <v>1288</v>
          </cell>
          <cell r="G65">
            <v>9901.53263004215</v>
          </cell>
          <cell r="H65">
            <v>9902</v>
          </cell>
        </row>
        <row r="66">
          <cell r="A66" t="str">
            <v>柞水县</v>
          </cell>
          <cell r="B66">
            <v>7634</v>
          </cell>
          <cell r="C66">
            <v>8432.2737347848</v>
          </cell>
          <cell r="D66">
            <v>6870.2737347848</v>
          </cell>
          <cell r="E66">
            <v>1562</v>
          </cell>
          <cell r="F66">
            <v>798</v>
          </cell>
          <cell r="G66">
            <v>7589.05286902104</v>
          </cell>
          <cell r="H66">
            <v>7589</v>
          </cell>
        </row>
        <row r="67">
          <cell r="A67" t="str">
            <v>延安市</v>
          </cell>
          <cell r="B67">
            <v>26458</v>
          </cell>
          <cell r="C67">
            <v>32198.9436890535</v>
          </cell>
          <cell r="D67">
            <v>23811.9436890535</v>
          </cell>
          <cell r="E67">
            <v>8387</v>
          </cell>
          <cell r="F67">
            <v>5741</v>
          </cell>
          <cell r="G67">
            <v>28979.0741700933</v>
          </cell>
          <cell r="H67">
            <v>28979</v>
          </cell>
        </row>
        <row r="68">
          <cell r="A68" t="str">
            <v>延长县</v>
          </cell>
          <cell r="B68">
            <v>459</v>
          </cell>
          <cell r="C68">
            <v>459.1</v>
          </cell>
          <cell r="D68">
            <v>413.1</v>
          </cell>
          <cell r="E68">
            <v>46</v>
          </cell>
          <cell r="F68">
            <v>0</v>
          </cell>
          <cell r="G68">
            <v>413.190354316276</v>
          </cell>
          <cell r="H68">
            <v>413</v>
          </cell>
        </row>
        <row r="69">
          <cell r="A69" t="str">
            <v>延川县</v>
          </cell>
          <cell r="B69">
            <v>391</v>
          </cell>
          <cell r="C69">
            <v>390.9</v>
          </cell>
          <cell r="D69">
            <v>351.9</v>
          </cell>
          <cell r="E69">
            <v>39</v>
          </cell>
          <cell r="F69">
            <v>0</v>
          </cell>
          <cell r="G69">
            <v>351.810301682057</v>
          </cell>
          <cell r="H69">
            <v>352</v>
          </cell>
        </row>
        <row r="70">
          <cell r="A70" t="str">
            <v>安塞区</v>
          </cell>
          <cell r="B70">
            <v>4091</v>
          </cell>
          <cell r="C70">
            <v>5070.5737347848</v>
          </cell>
          <cell r="D70">
            <v>3681.5737347848</v>
          </cell>
          <cell r="E70">
            <v>1389</v>
          </cell>
          <cell r="F70">
            <v>979</v>
          </cell>
          <cell r="G70">
            <v>4563.52027458622</v>
          </cell>
          <cell r="H70">
            <v>4563</v>
          </cell>
        </row>
        <row r="71">
          <cell r="A71" t="str">
            <v>志丹县</v>
          </cell>
          <cell r="B71">
            <v>2571</v>
          </cell>
          <cell r="C71">
            <v>3706.5737347848</v>
          </cell>
          <cell r="D71">
            <v>2313.5737347848</v>
          </cell>
          <cell r="E71">
            <v>1393</v>
          </cell>
          <cell r="F71">
            <v>1136</v>
          </cell>
          <cell r="G71">
            <v>3335.91922190184</v>
          </cell>
          <cell r="H71">
            <v>3336</v>
          </cell>
        </row>
        <row r="72">
          <cell r="A72" t="str">
            <v>吴起县</v>
          </cell>
          <cell r="B72">
            <v>2571</v>
          </cell>
          <cell r="C72">
            <v>3687.5737347848</v>
          </cell>
          <cell r="D72">
            <v>2313.5737347848</v>
          </cell>
          <cell r="E72">
            <v>1374</v>
          </cell>
          <cell r="F72">
            <v>1117</v>
          </cell>
          <cell r="G72">
            <v>3318.81920723835</v>
          </cell>
          <cell r="H72">
            <v>3319</v>
          </cell>
        </row>
        <row r="73">
          <cell r="A73" t="str">
            <v>甘泉县</v>
          </cell>
          <cell r="B73">
            <v>486</v>
          </cell>
          <cell r="C73">
            <v>486.4</v>
          </cell>
          <cell r="D73">
            <v>437.4</v>
          </cell>
          <cell r="E73">
            <v>49</v>
          </cell>
          <cell r="F73">
            <v>0</v>
          </cell>
          <cell r="G73">
            <v>437.760375385399</v>
          </cell>
          <cell r="H73">
            <v>438</v>
          </cell>
        </row>
        <row r="74">
          <cell r="A74" t="str">
            <v>富  县</v>
          </cell>
          <cell r="B74">
            <v>1937</v>
          </cell>
          <cell r="C74">
            <v>1937.3</v>
          </cell>
          <cell r="D74">
            <v>1743.3</v>
          </cell>
          <cell r="E74">
            <v>194</v>
          </cell>
          <cell r="F74">
            <v>0</v>
          </cell>
          <cell r="G74">
            <v>1743.57149513597</v>
          </cell>
          <cell r="H74">
            <v>1743</v>
          </cell>
        </row>
        <row r="75">
          <cell r="A75" t="str">
            <v>宜川县</v>
          </cell>
          <cell r="B75">
            <v>4890</v>
          </cell>
          <cell r="C75">
            <v>5753.37501512952</v>
          </cell>
          <cell r="D75">
            <v>4402.37501512952</v>
          </cell>
          <cell r="E75">
            <v>1351</v>
          </cell>
          <cell r="F75">
            <v>863</v>
          </cell>
          <cell r="G75">
            <v>5178.04195385706</v>
          </cell>
          <cell r="H75">
            <v>5178</v>
          </cell>
        </row>
        <row r="76">
          <cell r="A76" t="str">
            <v>子长市</v>
          </cell>
          <cell r="B76">
            <v>4141</v>
          </cell>
          <cell r="C76">
            <v>5118.5737347848</v>
          </cell>
          <cell r="D76">
            <v>3726.5737347848</v>
          </cell>
          <cell r="E76">
            <v>1392</v>
          </cell>
          <cell r="F76">
            <v>978</v>
          </cell>
          <cell r="G76">
            <v>4606.72031163084</v>
          </cell>
          <cell r="H76">
            <v>4607</v>
          </cell>
        </row>
        <row r="77">
          <cell r="A77" t="str">
            <v>黄龙县</v>
          </cell>
          <cell r="B77">
            <v>4921</v>
          </cell>
          <cell r="C77">
            <v>5588.5737347848</v>
          </cell>
          <cell r="D77">
            <v>4428.5737347848</v>
          </cell>
          <cell r="E77">
            <v>1160</v>
          </cell>
          <cell r="F77">
            <v>668</v>
          </cell>
          <cell r="G77">
            <v>5029.72067435933</v>
          </cell>
          <cell r="H77">
            <v>5030</v>
          </cell>
        </row>
        <row r="78">
          <cell r="A78" t="str">
            <v>榆林市</v>
          </cell>
          <cell r="B78">
            <v>43470</v>
          </cell>
          <cell r="C78">
            <v>47171.0424087088</v>
          </cell>
          <cell r="D78">
            <v>39121.0424087088</v>
          </cell>
          <cell r="E78">
            <v>8050</v>
          </cell>
          <cell r="F78">
            <v>3701</v>
          </cell>
          <cell r="G78">
            <v>42453.9745726911</v>
          </cell>
          <cell r="H78">
            <v>42454</v>
          </cell>
        </row>
        <row r="79">
          <cell r="A79" t="str">
            <v>横山区</v>
          </cell>
          <cell r="B79">
            <v>288</v>
          </cell>
          <cell r="C79">
            <v>288.2</v>
          </cell>
          <cell r="D79">
            <v>259.2</v>
          </cell>
          <cell r="E79">
            <v>29</v>
          </cell>
          <cell r="F79">
            <v>0</v>
          </cell>
          <cell r="G79">
            <v>259.380222422023</v>
          </cell>
          <cell r="H79">
            <v>259</v>
          </cell>
        </row>
        <row r="80">
          <cell r="A80" t="str">
            <v>绥德县</v>
          </cell>
          <cell r="B80">
            <v>9283</v>
          </cell>
          <cell r="C80">
            <v>10230.3737347848</v>
          </cell>
          <cell r="D80">
            <v>8354.37373478479</v>
          </cell>
          <cell r="E80">
            <v>1876</v>
          </cell>
          <cell r="F80">
            <v>947</v>
          </cell>
          <cell r="G80">
            <v>9207.34425672763</v>
          </cell>
          <cell r="H80">
            <v>9207</v>
          </cell>
        </row>
        <row r="81">
          <cell r="A81" t="str">
            <v>米脂县</v>
          </cell>
          <cell r="B81">
            <v>7116</v>
          </cell>
          <cell r="C81">
            <v>7661.0737347848</v>
          </cell>
          <cell r="D81">
            <v>6404.0737347848</v>
          </cell>
          <cell r="E81">
            <v>1257</v>
          </cell>
          <cell r="F81">
            <v>545</v>
          </cell>
          <cell r="G81">
            <v>6894.97227383761</v>
          </cell>
          <cell r="H81">
            <v>6895</v>
          </cell>
        </row>
        <row r="82">
          <cell r="A82" t="str">
            <v>佳  县</v>
          </cell>
          <cell r="B82">
            <v>6290</v>
          </cell>
          <cell r="C82">
            <v>6942.6737347848</v>
          </cell>
          <cell r="D82">
            <v>5660.6737347848</v>
          </cell>
          <cell r="E82">
            <v>1282</v>
          </cell>
          <cell r="F82">
            <v>653</v>
          </cell>
          <cell r="G82">
            <v>6248.41171940326</v>
          </cell>
          <cell r="H82">
            <v>6249</v>
          </cell>
        </row>
        <row r="83">
          <cell r="A83" t="str">
            <v>吴堡县</v>
          </cell>
          <cell r="B83">
            <v>5306</v>
          </cell>
          <cell r="C83">
            <v>5504.0737347848</v>
          </cell>
          <cell r="D83">
            <v>4775.0737347848</v>
          </cell>
          <cell r="E83">
            <v>729</v>
          </cell>
          <cell r="F83">
            <v>198</v>
          </cell>
          <cell r="G83">
            <v>4953.67060914537</v>
          </cell>
          <cell r="H83">
            <v>4954</v>
          </cell>
        </row>
        <row r="84">
          <cell r="A84" t="str">
            <v>清涧县</v>
          </cell>
          <cell r="B84">
            <v>6424</v>
          </cell>
          <cell r="C84">
            <v>7061.2737347848</v>
          </cell>
          <cell r="D84">
            <v>5781.2737347848</v>
          </cell>
          <cell r="E84">
            <v>1280</v>
          </cell>
          <cell r="F84">
            <v>637</v>
          </cell>
          <cell r="G84">
            <v>6355.15181093432</v>
          </cell>
          <cell r="H84">
            <v>6355</v>
          </cell>
        </row>
        <row r="85">
          <cell r="A85" t="str">
            <v>子洲县</v>
          </cell>
          <cell r="B85">
            <v>8763</v>
          </cell>
          <cell r="C85">
            <v>9483.37373478479</v>
          </cell>
          <cell r="D85">
            <v>7886.37373478479</v>
          </cell>
          <cell r="E85">
            <v>1597</v>
          </cell>
          <cell r="F85">
            <v>721</v>
          </cell>
          <cell r="G85">
            <v>8535.04368022086</v>
          </cell>
          <cell r="H85">
            <v>8535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4"/>
  <sheetViews>
    <sheetView tabSelected="1" topLeftCell="A70" workbookViewId="0">
      <selection activeCell="B57" sqref="B57"/>
    </sheetView>
  </sheetViews>
  <sheetFormatPr defaultColWidth="9" defaultRowHeight="13.5" outlineLevelCol="1"/>
  <cols>
    <col min="1" max="1" width="35" style="1" customWidth="1"/>
    <col min="2" max="2" width="47.25" style="1" customWidth="1"/>
    <col min="3" max="16374" width="9" style="1"/>
  </cols>
  <sheetData>
    <row r="1" s="1" customFormat="1" ht="33" customHeight="1" spans="1:2">
      <c r="A1" s="2" t="s">
        <v>0</v>
      </c>
      <c r="B1" s="3"/>
    </row>
    <row r="2" s="1" customFormat="1" ht="38" customHeight="1" spans="1:2">
      <c r="A2" s="4" t="s">
        <v>1</v>
      </c>
      <c r="B2" s="4"/>
    </row>
    <row r="3" s="1" customFormat="1" ht="25" customHeight="1" spans="2:2">
      <c r="B3" s="5" t="s">
        <v>2</v>
      </c>
    </row>
    <row r="4" s="1" customFormat="1" ht="20" customHeight="1" spans="1:2">
      <c r="A4" s="6" t="s">
        <v>3</v>
      </c>
      <c r="B4" s="7" t="s">
        <v>4</v>
      </c>
    </row>
    <row r="5" s="1" customFormat="1" ht="20" customHeight="1" spans="1:2">
      <c r="A5" s="6"/>
      <c r="B5" s="8"/>
    </row>
    <row r="6" s="1" customFormat="1" ht="20" customHeight="1" spans="1:2">
      <c r="A6" s="6"/>
      <c r="B6" s="9"/>
    </row>
    <row r="7" s="1" customFormat="1" ht="20" customHeight="1" spans="1:2">
      <c r="A7" s="10" t="s">
        <v>5</v>
      </c>
      <c r="B7" s="11">
        <f>B8+B15+B13+B25+B28+B32+B45+B57+B66+B77</f>
        <v>466465</v>
      </c>
    </row>
    <row r="8" s="1" customFormat="1" ht="20" customHeight="1" spans="1:2">
      <c r="A8" s="12" t="s">
        <v>6</v>
      </c>
      <c r="B8" s="11">
        <f>SUM(B9:B12)</f>
        <v>14387</v>
      </c>
    </row>
    <row r="9" s="1" customFormat="1" ht="20" customHeight="1" spans="1:2">
      <c r="A9" s="13" t="s">
        <v>7</v>
      </c>
      <c r="B9" s="14">
        <f>VLOOKUP(A9,[1]Sheet2!$A$1:$H$65536,8,0)</f>
        <v>247</v>
      </c>
    </row>
    <row r="10" s="1" customFormat="1" ht="20" customHeight="1" spans="1:2">
      <c r="A10" s="13" t="s">
        <v>8</v>
      </c>
      <c r="B10" s="14">
        <f>VLOOKUP(A10,[1]Sheet2!$A$1:$H$65536,8,0)</f>
        <v>1305</v>
      </c>
    </row>
    <row r="11" s="1" customFormat="1" ht="20" customHeight="1" spans="1:2">
      <c r="A11" s="13" t="s">
        <v>9</v>
      </c>
      <c r="B11" s="14">
        <f>VLOOKUP(A11,[1]Sheet2!$A$1:$H$65536,8,0)</f>
        <v>11768</v>
      </c>
    </row>
    <row r="12" s="1" customFormat="1" ht="20" customHeight="1" spans="1:2">
      <c r="A12" s="13" t="s">
        <v>10</v>
      </c>
      <c r="B12" s="14">
        <f>VLOOKUP(A12,[1]Sheet2!$A$1:$H$65536,8,0)</f>
        <v>1067</v>
      </c>
    </row>
    <row r="13" s="1" customFormat="1" ht="20" customHeight="1" spans="1:2">
      <c r="A13" s="15" t="s">
        <v>11</v>
      </c>
      <c r="B13" s="11">
        <f>B14</f>
        <v>1291</v>
      </c>
    </row>
    <row r="14" s="1" customFormat="1" ht="20" customHeight="1" spans="1:2">
      <c r="A14" s="13" t="s">
        <v>12</v>
      </c>
      <c r="B14" s="14">
        <f>VLOOKUP(A14,[1]Sheet2!$A$1:$H$65536,8,0)</f>
        <v>1291</v>
      </c>
    </row>
    <row r="15" s="1" customFormat="1" ht="20" customHeight="1" spans="1:2">
      <c r="A15" s="10" t="s">
        <v>13</v>
      </c>
      <c r="B15" s="11">
        <f>SUM(B16:B24)</f>
        <v>17272</v>
      </c>
    </row>
    <row r="16" s="1" customFormat="1" ht="20" customHeight="1" spans="1:2">
      <c r="A16" s="13" t="s">
        <v>14</v>
      </c>
      <c r="B16" s="14">
        <f>VLOOKUP(A16,[1]Sheet2!$A$1:$H$65536,8,0)</f>
        <v>5166</v>
      </c>
    </row>
    <row r="17" s="1" customFormat="1" ht="20" customHeight="1" spans="1:2">
      <c r="A17" s="13" t="s">
        <v>15</v>
      </c>
      <c r="B17" s="14">
        <f>VLOOKUP(A17,[1]Sheet2!$A$1:$H$65536,8,0)</f>
        <v>5996</v>
      </c>
    </row>
    <row r="18" s="1" customFormat="1" ht="20" customHeight="1" spans="1:2">
      <c r="A18" s="13" t="s">
        <v>16</v>
      </c>
      <c r="B18" s="14">
        <f>VLOOKUP(A18,[1]Sheet2!$A$1:$H$65536,8,0)</f>
        <v>484</v>
      </c>
    </row>
    <row r="19" s="1" customFormat="1" ht="20" customHeight="1" spans="1:2">
      <c r="A19" s="13" t="s">
        <v>17</v>
      </c>
      <c r="B19" s="14">
        <f>VLOOKUP(A19,[1]Sheet2!$A$1:$H$65536,8,0)</f>
        <v>62</v>
      </c>
    </row>
    <row r="20" s="1" customFormat="1" ht="20" customHeight="1" spans="1:2">
      <c r="A20" s="13" t="s">
        <v>18</v>
      </c>
      <c r="B20" s="14">
        <f>VLOOKUP(A20,[1]Sheet2!$A$1:$H$65536,8,0)</f>
        <v>1938</v>
      </c>
    </row>
    <row r="21" s="1" customFormat="1" ht="20" customHeight="1" spans="1:2">
      <c r="A21" s="13" t="s">
        <v>19</v>
      </c>
      <c r="B21" s="14">
        <f>VLOOKUP(A21,[1]Sheet2!$A$1:$H$65536,8,0)</f>
        <v>1540</v>
      </c>
    </row>
    <row r="22" s="1" customFormat="1" ht="20" customHeight="1" spans="1:2">
      <c r="A22" s="13" t="s">
        <v>20</v>
      </c>
      <c r="B22" s="14">
        <f>VLOOKUP(A22,[1]Sheet2!$A$1:$H$65536,8,0)</f>
        <v>785</v>
      </c>
    </row>
    <row r="23" s="1" customFormat="1" ht="20" customHeight="1" spans="1:2">
      <c r="A23" s="13" t="s">
        <v>21</v>
      </c>
      <c r="B23" s="14">
        <f>VLOOKUP(A23,[1]Sheet2!$A$1:$H$65536,8,0)</f>
        <v>719</v>
      </c>
    </row>
    <row r="24" s="1" customFormat="1" ht="20" customHeight="1" spans="1:2">
      <c r="A24" s="13" t="s">
        <v>22</v>
      </c>
      <c r="B24" s="14">
        <f>VLOOKUP(A24,[1]Sheet2!$A$1:$H$65536,8,0)</f>
        <v>582</v>
      </c>
    </row>
    <row r="25" s="1" customFormat="1" ht="20" customHeight="1" spans="1:2">
      <c r="A25" s="15" t="s">
        <v>23</v>
      </c>
      <c r="B25" s="11">
        <f>SUM(B26:B27)</f>
        <v>2679</v>
      </c>
    </row>
    <row r="26" s="1" customFormat="1" ht="20" customHeight="1" spans="1:2">
      <c r="A26" s="13" t="s">
        <v>24</v>
      </c>
      <c r="B26" s="14">
        <f>VLOOKUP(A26,[1]Sheet2!$A$1:$H$65536,8,0)</f>
        <v>1349</v>
      </c>
    </row>
    <row r="27" s="1" customFormat="1" ht="20" customHeight="1" spans="1:2">
      <c r="A27" s="13" t="s">
        <v>25</v>
      </c>
      <c r="B27" s="14">
        <f>VLOOKUP(A27,[1]Sheet2!$A$1:$H$65536,8,0)</f>
        <v>1330</v>
      </c>
    </row>
    <row r="28" s="1" customFormat="1" ht="20" customHeight="1" spans="1:2">
      <c r="A28" s="16" t="s">
        <v>26</v>
      </c>
      <c r="B28" s="11">
        <f>SUM(B29:B31)</f>
        <v>3784</v>
      </c>
    </row>
    <row r="29" s="1" customFormat="1" ht="20" customHeight="1" spans="1:2">
      <c r="A29" s="13" t="s">
        <v>27</v>
      </c>
      <c r="B29" s="14">
        <f>VLOOKUP(A29,[1]Sheet2!$A$1:$H$65536,8,0)</f>
        <v>965</v>
      </c>
    </row>
    <row r="30" s="1" customFormat="1" ht="20" customHeight="1" spans="1:2">
      <c r="A30" s="13" t="s">
        <v>28</v>
      </c>
      <c r="B30" s="14">
        <f>VLOOKUP(A30,[1]Sheet2!$A$1:$H$65536,8,0)</f>
        <v>1425</v>
      </c>
    </row>
    <row r="31" s="1" customFormat="1" ht="20" customHeight="1" spans="1:2">
      <c r="A31" s="13" t="s">
        <v>29</v>
      </c>
      <c r="B31" s="14">
        <f>VLOOKUP(A31,[1]Sheet2!$A$1:$H$65536,8,0)</f>
        <v>1394</v>
      </c>
    </row>
    <row r="32" s="1" customFormat="1" ht="20" customHeight="1" spans="1:2">
      <c r="A32" s="10" t="s">
        <v>30</v>
      </c>
      <c r="B32" s="11">
        <f>SUM(B33:B44)</f>
        <v>138307</v>
      </c>
    </row>
    <row r="33" s="1" customFormat="1" ht="20" customHeight="1" spans="1:2">
      <c r="A33" s="13" t="s">
        <v>31</v>
      </c>
      <c r="B33" s="14">
        <f>VLOOKUP(A33,[1]Sheet2!$A$1:$H$65536,8,0)</f>
        <v>2745</v>
      </c>
    </row>
    <row r="34" s="1" customFormat="1" ht="20" customHeight="1" spans="1:2">
      <c r="A34" s="13" t="s">
        <v>32</v>
      </c>
      <c r="B34" s="14">
        <f>VLOOKUP(A34,[1]Sheet2!$A$1:$H$65536,8,0)</f>
        <v>8938</v>
      </c>
    </row>
    <row r="35" s="1" customFormat="1" ht="20" customHeight="1" spans="1:2">
      <c r="A35" s="13" t="s">
        <v>33</v>
      </c>
      <c r="B35" s="14">
        <f>VLOOKUP(A35,[1]Sheet2!$A$1:$H$65536,8,0)</f>
        <v>14954</v>
      </c>
    </row>
    <row r="36" s="1" customFormat="1" ht="20" customHeight="1" spans="1:2">
      <c r="A36" s="13" t="s">
        <v>34</v>
      </c>
      <c r="B36" s="14">
        <f>VLOOKUP(A36,[1]Sheet2!$A$1:$H$65536,8,0)</f>
        <v>19568</v>
      </c>
    </row>
    <row r="37" s="1" customFormat="1" ht="20" customHeight="1" spans="1:2">
      <c r="A37" s="13" t="s">
        <v>35</v>
      </c>
      <c r="B37" s="14">
        <f>VLOOKUP(A37,[1]Sheet2!$A$1:$H$65536,8,0)</f>
        <v>18007</v>
      </c>
    </row>
    <row r="38" s="1" customFormat="1" ht="20" customHeight="1" spans="1:2">
      <c r="A38" s="13" t="s">
        <v>36</v>
      </c>
      <c r="B38" s="14">
        <f>VLOOKUP(A38,[1]Sheet2!$A$1:$H$65536,8,0)</f>
        <v>16606</v>
      </c>
    </row>
    <row r="39" s="1" customFormat="1" ht="20" customHeight="1" spans="1:2">
      <c r="A39" s="13" t="s">
        <v>37</v>
      </c>
      <c r="B39" s="14">
        <f>VLOOKUP(A39,[1]Sheet2!$A$1:$H$65536,8,0)</f>
        <v>10942</v>
      </c>
    </row>
    <row r="40" s="1" customFormat="1" ht="20" customHeight="1" spans="1:2">
      <c r="A40" s="13" t="s">
        <v>38</v>
      </c>
      <c r="B40" s="14">
        <f>VLOOKUP(A40,[1]Sheet2!$A$1:$H$65536,8,0)</f>
        <v>13442</v>
      </c>
    </row>
    <row r="41" s="1" customFormat="1" ht="20" customHeight="1" spans="1:2">
      <c r="A41" s="13" t="s">
        <v>39</v>
      </c>
      <c r="B41" s="14">
        <f>VLOOKUP(A41,[1]Sheet2!$A$1:$H$65536,8,0)</f>
        <v>9764</v>
      </c>
    </row>
    <row r="42" s="1" customFormat="1" ht="20" customHeight="1" spans="1:2">
      <c r="A42" s="13" t="s">
        <v>40</v>
      </c>
      <c r="B42" s="14">
        <f>VLOOKUP(A42,[1]Sheet2!$A$1:$H$65536,8,0)</f>
        <v>10937</v>
      </c>
    </row>
    <row r="43" s="1" customFormat="1" ht="20" customHeight="1" spans="1:2">
      <c r="A43" s="13" t="s">
        <v>41</v>
      </c>
      <c r="B43" s="14">
        <f>VLOOKUP(A43,[1]Sheet2!$A$1:$H$65536,8,0)</f>
        <v>5633</v>
      </c>
    </row>
    <row r="44" s="1" customFormat="1" ht="20" customHeight="1" spans="1:2">
      <c r="A44" s="13" t="s">
        <v>42</v>
      </c>
      <c r="B44" s="14">
        <f>VLOOKUP(A44,[1]Sheet2!$A$1:$H$65536,8,0)</f>
        <v>6771</v>
      </c>
    </row>
    <row r="45" s="1" customFormat="1" ht="20" customHeight="1" spans="1:2">
      <c r="A45" s="10" t="s">
        <v>43</v>
      </c>
      <c r="B45" s="11">
        <f>SUM(B46:B56)</f>
        <v>123189</v>
      </c>
    </row>
    <row r="46" s="1" customFormat="1" ht="20" customHeight="1" spans="1:2">
      <c r="A46" s="13" t="s">
        <v>44</v>
      </c>
      <c r="B46" s="14">
        <f>VLOOKUP(A46,[1]Sheet2!$A$1:$H$65536,8,0)</f>
        <v>2565</v>
      </c>
    </row>
    <row r="47" s="1" customFormat="1" ht="20" customHeight="1" spans="1:2">
      <c r="A47" s="13" t="s">
        <v>45</v>
      </c>
      <c r="B47" s="14">
        <f>VLOOKUP(A47,[1]Sheet2!$A$1:$H$65536,8,0)</f>
        <v>29579</v>
      </c>
    </row>
    <row r="48" s="1" customFormat="1" ht="20" customHeight="1" spans="1:2">
      <c r="A48" s="13" t="s">
        <v>46</v>
      </c>
      <c r="B48" s="14">
        <f>VLOOKUP(A48,[1]Sheet2!$A$1:$H$65536,8,0)</f>
        <v>7550</v>
      </c>
    </row>
    <row r="49" s="1" customFormat="1" ht="20" customHeight="1" spans="1:2">
      <c r="A49" s="13" t="s">
        <v>47</v>
      </c>
      <c r="B49" s="14">
        <f>VLOOKUP(A49,[1]Sheet2!$A$1:$H$65536,8,0)</f>
        <v>11263</v>
      </c>
    </row>
    <row r="50" s="1" customFormat="1" ht="20" customHeight="1" spans="1:2">
      <c r="A50" s="13" t="s">
        <v>48</v>
      </c>
      <c r="B50" s="14">
        <f>VLOOKUP(A50,[1]Sheet2!$A$1:$H$65536,8,0)</f>
        <v>7978</v>
      </c>
    </row>
    <row r="51" s="1" customFormat="1" ht="20" customHeight="1" spans="1:2">
      <c r="A51" s="13" t="s">
        <v>49</v>
      </c>
      <c r="B51" s="14">
        <f>VLOOKUP(A51,[1]Sheet2!$A$1:$H$65536,8,0)</f>
        <v>8731</v>
      </c>
    </row>
    <row r="52" s="1" customFormat="1" ht="20" customHeight="1" spans="1:2">
      <c r="A52" s="13" t="s">
        <v>50</v>
      </c>
      <c r="B52" s="14">
        <f>VLOOKUP(A52,[1]Sheet2!$A$1:$H$65536,8,0)</f>
        <v>12433</v>
      </c>
    </row>
    <row r="53" s="1" customFormat="1" ht="20" customHeight="1" spans="1:2">
      <c r="A53" s="13" t="s">
        <v>51</v>
      </c>
      <c r="B53" s="14">
        <f>VLOOKUP(A53,[1]Sheet2!$A$1:$H$65536,8,0)</f>
        <v>10307</v>
      </c>
    </row>
    <row r="54" s="1" customFormat="1" ht="20" customHeight="1" spans="1:2">
      <c r="A54" s="13" t="s">
        <v>52</v>
      </c>
      <c r="B54" s="14">
        <f>VLOOKUP(A54,[1]Sheet2!$A$1:$H$65536,8,0)</f>
        <v>6842</v>
      </c>
    </row>
    <row r="55" s="1" customFormat="1" ht="20" customHeight="1" spans="1:2">
      <c r="A55" s="13" t="s">
        <v>53</v>
      </c>
      <c r="B55" s="14">
        <f>VLOOKUP(A55,[1]Sheet2!$A$1:$H$65536,8,0)</f>
        <v>16244</v>
      </c>
    </row>
    <row r="56" s="1" customFormat="1" ht="20" customHeight="1" spans="1:2">
      <c r="A56" s="13" t="s">
        <v>54</v>
      </c>
      <c r="B56" s="14">
        <f>VLOOKUP(A56,[1]Sheet2!$A$1:$H$65536,8,0)</f>
        <v>9697</v>
      </c>
    </row>
    <row r="57" s="1" customFormat="1" ht="20" customHeight="1" spans="1:2">
      <c r="A57" s="10" t="s">
        <v>55</v>
      </c>
      <c r="B57" s="11">
        <f>SUM(B58:B65)</f>
        <v>94123</v>
      </c>
    </row>
    <row r="58" s="1" customFormat="1" ht="20" customHeight="1" spans="1:2">
      <c r="A58" s="17" t="s">
        <v>56</v>
      </c>
      <c r="B58" s="14">
        <f>VLOOKUP(A58,[1]Sheet2!$A$1:$H$65536,8,0)</f>
        <v>2295</v>
      </c>
    </row>
    <row r="59" s="1" customFormat="1" ht="20" customHeight="1" spans="1:2">
      <c r="A59" s="17" t="s">
        <v>57</v>
      </c>
      <c r="B59" s="14">
        <f>VLOOKUP(A59,[1]Sheet2!$A$1:$H$65536,8,0)</f>
        <v>20103</v>
      </c>
    </row>
    <row r="60" s="1" customFormat="1" ht="20" customHeight="1" spans="1:2">
      <c r="A60" s="17" t="s">
        <v>58</v>
      </c>
      <c r="B60" s="14">
        <f>VLOOKUP(A60,[1]Sheet2!$A$1:$H$65536,8,0)</f>
        <v>16619</v>
      </c>
    </row>
    <row r="61" s="1" customFormat="1" ht="20" customHeight="1" spans="1:2">
      <c r="A61" s="17" t="s">
        <v>59</v>
      </c>
      <c r="B61" s="14">
        <f>VLOOKUP(A61,[1]Sheet2!$A$1:$H$65536,8,0)</f>
        <v>15878</v>
      </c>
    </row>
    <row r="62" s="1" customFormat="1" ht="20" customHeight="1" spans="1:2">
      <c r="A62" s="17" t="s">
        <v>60</v>
      </c>
      <c r="B62" s="14">
        <f>VLOOKUP(A62,[1]Sheet2!$A$1:$H$65536,8,0)</f>
        <v>9774</v>
      </c>
    </row>
    <row r="63" s="1" customFormat="1" ht="20" customHeight="1" spans="1:2">
      <c r="A63" s="17" t="s">
        <v>61</v>
      </c>
      <c r="B63" s="14">
        <f>VLOOKUP(A63,[1]Sheet2!$A$1:$H$65536,8,0)</f>
        <v>11963</v>
      </c>
    </row>
    <row r="64" s="1" customFormat="1" ht="20" customHeight="1" spans="1:2">
      <c r="A64" s="17" t="s">
        <v>62</v>
      </c>
      <c r="B64" s="14">
        <f>VLOOKUP(A64,[1]Sheet2!$A$1:$H$65536,8,0)</f>
        <v>9902</v>
      </c>
    </row>
    <row r="65" s="1" customFormat="1" ht="20" customHeight="1" spans="1:2">
      <c r="A65" s="17" t="s">
        <v>63</v>
      </c>
      <c r="B65" s="14">
        <f>VLOOKUP(A65,[1]Sheet2!$A$1:$H$65536,8,0)</f>
        <v>7589</v>
      </c>
    </row>
    <row r="66" s="1" customFormat="1" ht="20" customHeight="1" spans="1:2">
      <c r="A66" s="10" t="s">
        <v>64</v>
      </c>
      <c r="B66" s="11">
        <f>SUM(B67:B76)</f>
        <v>28979</v>
      </c>
    </row>
    <row r="67" s="1" customFormat="1" ht="20" customHeight="1" spans="1:2">
      <c r="A67" s="17" t="s">
        <v>65</v>
      </c>
      <c r="B67" s="14">
        <f>VLOOKUP(A67,[1]Sheet2!$A$1:$H$65536,8,0)</f>
        <v>413</v>
      </c>
    </row>
    <row r="68" s="1" customFormat="1" ht="20" customHeight="1" spans="1:2">
      <c r="A68" s="17" t="s">
        <v>66</v>
      </c>
      <c r="B68" s="14">
        <f>VLOOKUP(A68,[1]Sheet2!$A$1:$H$65536,8,0)</f>
        <v>352</v>
      </c>
    </row>
    <row r="69" s="1" customFormat="1" ht="20" customHeight="1" spans="1:2">
      <c r="A69" s="17" t="s">
        <v>67</v>
      </c>
      <c r="B69" s="14">
        <f>VLOOKUP(A69,[1]Sheet2!$A$1:$H$65536,8,0)</f>
        <v>4563</v>
      </c>
    </row>
    <row r="70" s="1" customFormat="1" ht="20" customHeight="1" spans="1:2">
      <c r="A70" s="17" t="s">
        <v>68</v>
      </c>
      <c r="B70" s="14">
        <f>VLOOKUP(A70,[1]Sheet2!$A$1:$H$65536,8,0)</f>
        <v>3336</v>
      </c>
    </row>
    <row r="71" s="1" customFormat="1" ht="20" customHeight="1" spans="1:2">
      <c r="A71" s="17" t="s">
        <v>69</v>
      </c>
      <c r="B71" s="14">
        <f>VLOOKUP(A71,[1]Sheet2!$A$1:$H$65536,8,0)</f>
        <v>3319</v>
      </c>
    </row>
    <row r="72" s="1" customFormat="1" ht="20" customHeight="1" spans="1:2">
      <c r="A72" s="17" t="s">
        <v>70</v>
      </c>
      <c r="B72" s="14">
        <f>VLOOKUP(A72,[1]Sheet2!$A$1:$H$65536,8,0)</f>
        <v>438</v>
      </c>
    </row>
    <row r="73" s="1" customFormat="1" ht="20" customHeight="1" spans="1:2">
      <c r="A73" s="17" t="s">
        <v>71</v>
      </c>
      <c r="B73" s="14">
        <f>VLOOKUP(A73,[1]Sheet2!$A$1:$H$65536,8,0)</f>
        <v>1743</v>
      </c>
    </row>
    <row r="74" s="1" customFormat="1" ht="20" customHeight="1" spans="1:2">
      <c r="A74" s="17" t="s">
        <v>72</v>
      </c>
      <c r="B74" s="14">
        <f>VLOOKUP(A74,[1]Sheet2!$A$1:$H$65536,8,0)</f>
        <v>5178</v>
      </c>
    </row>
    <row r="75" s="1" customFormat="1" ht="20" customHeight="1" spans="1:2">
      <c r="A75" s="17" t="s">
        <v>73</v>
      </c>
      <c r="B75" s="14">
        <f>VLOOKUP(A75,[1]Sheet2!$A$1:$H$65536,8,0)</f>
        <v>4607</v>
      </c>
    </row>
    <row r="76" s="1" customFormat="1" ht="20" customHeight="1" spans="1:2">
      <c r="A76" s="17" t="s">
        <v>74</v>
      </c>
      <c r="B76" s="14">
        <f>VLOOKUP(A76,[1]Sheet2!$A$1:$H$65536,8,0)</f>
        <v>5030</v>
      </c>
    </row>
    <row r="77" s="1" customFormat="1" ht="20" customHeight="1" spans="1:2">
      <c r="A77" s="10" t="s">
        <v>75</v>
      </c>
      <c r="B77" s="11">
        <f>SUM(B78:B84)</f>
        <v>42454</v>
      </c>
    </row>
    <row r="78" s="1" customFormat="1" ht="20" customHeight="1" spans="1:2">
      <c r="A78" s="17" t="s">
        <v>76</v>
      </c>
      <c r="B78" s="14">
        <f>VLOOKUP(A78,[1]Sheet2!$A$1:$H$65536,8,0)</f>
        <v>259</v>
      </c>
    </row>
    <row r="79" s="1" customFormat="1" ht="20" customHeight="1" spans="1:2">
      <c r="A79" s="17" t="s">
        <v>77</v>
      </c>
      <c r="B79" s="14">
        <f>VLOOKUP(A79,[1]Sheet2!$A$1:$H$65536,8,0)</f>
        <v>9207</v>
      </c>
    </row>
    <row r="80" s="1" customFormat="1" ht="20" customHeight="1" spans="1:2">
      <c r="A80" s="17" t="s">
        <v>78</v>
      </c>
      <c r="B80" s="14">
        <f>VLOOKUP(A80,[1]Sheet2!$A$1:$H$65536,8,0)</f>
        <v>6895</v>
      </c>
    </row>
    <row r="81" s="1" customFormat="1" ht="20" customHeight="1" spans="1:2">
      <c r="A81" s="17" t="s">
        <v>79</v>
      </c>
      <c r="B81" s="14">
        <f>VLOOKUP(A81,[1]Sheet2!$A$1:$H$65536,8,0)</f>
        <v>6249</v>
      </c>
    </row>
    <row r="82" s="1" customFormat="1" ht="20" customHeight="1" spans="1:2">
      <c r="A82" s="17" t="s">
        <v>80</v>
      </c>
      <c r="B82" s="14">
        <f>VLOOKUP(A82,[1]Sheet2!$A$1:$H$65536,8,0)</f>
        <v>4954</v>
      </c>
    </row>
    <row r="83" s="1" customFormat="1" ht="20" customHeight="1" spans="1:2">
      <c r="A83" s="17" t="s">
        <v>81</v>
      </c>
      <c r="B83" s="14">
        <f>VLOOKUP(A83,[1]Sheet2!$A$1:$H$65536,8,0)</f>
        <v>6355</v>
      </c>
    </row>
    <row r="84" s="1" customFormat="1" ht="20" customHeight="1" spans="1:2">
      <c r="A84" s="17" t="s">
        <v>82</v>
      </c>
      <c r="B84" s="14">
        <f>VLOOKUP(A84,[1]Sheet2!$A$1:$H$65536,8,0)</f>
        <v>8535</v>
      </c>
    </row>
  </sheetData>
  <mergeCells count="3">
    <mergeCell ref="A2:B2"/>
    <mergeCell ref="A4:A6"/>
    <mergeCell ref="B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cwy(拟稿)</dc:creator>
  <cp:lastModifiedBy>cwy(拟稿)</cp:lastModifiedBy>
  <dcterms:created xsi:type="dcterms:W3CDTF">2023-11-14T06:15:00Z</dcterms:created>
  <dcterms:modified xsi:type="dcterms:W3CDTF">2023-11-14T06:52:46Z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