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70" windowHeight="11865"/>
  </bookViews>
  <sheets>
    <sheet name="sheet1" sheetId="3" r:id="rId1"/>
    <sheet name="优化" sheetId="2" state="hidden" r:id="rId2"/>
  </sheets>
  <definedNames>
    <definedName name="_xlnm.Print_Titles" localSheetId="0">sheet1!$5:$5</definedName>
  </definedNames>
  <calcPr calcId="144525"/>
</workbook>
</file>

<file path=xl/sharedStrings.xml><?xml version="1.0" encoding="utf-8"?>
<sst xmlns="http://schemas.openxmlformats.org/spreadsheetml/2006/main" count="91" uniqueCount="74">
  <si>
    <t>附件2</t>
  </si>
  <si>
    <t>2023年省级林业改革发展资金预算分配表</t>
  </si>
  <si>
    <t>（非纳入涉农整合范畴）</t>
  </si>
  <si>
    <t>单位：万元</t>
  </si>
  <si>
    <t>市县</t>
  </si>
  <si>
    <t>合计</t>
  </si>
  <si>
    <t>2130205森林资源培育</t>
  </si>
  <si>
    <t>2130207森林资源管理</t>
  </si>
  <si>
    <t>2130212湿地保护</t>
  </si>
  <si>
    <t>备注</t>
  </si>
  <si>
    <t>合  计</t>
  </si>
  <si>
    <t>宝鸡市</t>
  </si>
  <si>
    <t>其中：中央财政国土绿化试点示范项目1050万元。</t>
  </si>
  <si>
    <t>咸阳市</t>
  </si>
  <si>
    <t>渭南市</t>
  </si>
  <si>
    <t>延安市</t>
  </si>
  <si>
    <t>榆林市</t>
  </si>
  <si>
    <t>汉中市</t>
  </si>
  <si>
    <t>商洛市</t>
  </si>
  <si>
    <t xml:space="preserve">附件1   </t>
  </si>
  <si>
    <t xml:space="preserve"> 提前下达2022年省级林业改革发展资金分配表</t>
  </si>
  <si>
    <t>市县（单位）</t>
  </si>
  <si>
    <t>资金
      科目</t>
  </si>
  <si>
    <t>2022年省级林业改革发展资金</t>
  </si>
  <si>
    <t>支出经济分类科目</t>
  </si>
  <si>
    <t>小计</t>
  </si>
  <si>
    <t>重点区域绿化补助</t>
  </si>
  <si>
    <t>飞播造林经费</t>
  </si>
  <si>
    <t>森林植被恢复费</t>
  </si>
  <si>
    <t>退耕还林经费</t>
  </si>
  <si>
    <t>国有林区管护补助</t>
  </si>
  <si>
    <t>国营林场改革补助</t>
  </si>
  <si>
    <t>省级生态效益补偿补助</t>
  </si>
  <si>
    <t>野生动植物保护补助</t>
  </si>
  <si>
    <t>湿地保护补助</t>
  </si>
  <si>
    <t>防沙治沙经费</t>
  </si>
  <si>
    <t>森林防火补助</t>
  </si>
  <si>
    <t>有害生物防治</t>
  </si>
  <si>
    <t>青松抢救工程补助</t>
  </si>
  <si>
    <t>秦岭植物园建园补助资金</t>
  </si>
  <si>
    <t>2130209森林生态效益补偿</t>
  </si>
  <si>
    <t>2130211动植物保护</t>
  </si>
  <si>
    <t>2130217防沙治沙</t>
  </si>
  <si>
    <t>2130234林业草原防灾减灾</t>
  </si>
  <si>
    <t>2130299其他林业和草原支出</t>
  </si>
  <si>
    <t>合 计</t>
  </si>
  <si>
    <t>市县小计</t>
  </si>
  <si>
    <t xml:space="preserve">西安市 </t>
  </si>
  <si>
    <t>51301上下级政府间转移性支出</t>
  </si>
  <si>
    <t>铜川市</t>
  </si>
  <si>
    <t xml:space="preserve">宝鸡市 </t>
  </si>
  <si>
    <t>安康市</t>
  </si>
  <si>
    <t>韩城市</t>
  </si>
  <si>
    <t>省直单位</t>
  </si>
  <si>
    <t>省林业局机关</t>
  </si>
  <si>
    <t>涉及省级资金编入2022年部门预算</t>
  </si>
  <si>
    <t>省林业局规财处</t>
  </si>
  <si>
    <t xml:space="preserve">陕西省林业科学院 </t>
  </si>
  <si>
    <t>陕西省林业科技推广与国际项目管理中心</t>
  </si>
  <si>
    <t>陕西省森林资源管理局</t>
  </si>
  <si>
    <t>陕西省楼观台国有生态实验林场</t>
  </si>
  <si>
    <t>秦岭国家植物园</t>
  </si>
  <si>
    <t>陕西省飞机播种造林工作站</t>
  </si>
  <si>
    <t>陕西省防护林建设工作站</t>
  </si>
  <si>
    <t>陕西省林木种苗与退耕还林工程管理中心</t>
  </si>
  <si>
    <t>陕西牛背梁国家级自然保护区管理局</t>
  </si>
  <si>
    <t>陕西长青国家级自然保护区管理局</t>
  </si>
  <si>
    <t>陕西太白山国家级自然保护区管理局</t>
  </si>
  <si>
    <t>陕西省林业调查规划院</t>
  </si>
  <si>
    <t>陕西省自然保护区与野生动植物管理站</t>
  </si>
  <si>
    <t>秦岭大熊猫研究中心（陕西省珍稀野生动物救护基地）</t>
  </si>
  <si>
    <t>陕西省林业信息宣传中心</t>
  </si>
  <si>
    <t>陕西省林产品质监与产业服务保障中心</t>
  </si>
  <si>
    <t>陕西省天然林保护管理中心</t>
  </si>
</sst>
</file>

<file path=xl/styles.xml><?xml version="1.0" encoding="utf-8"?>
<styleSheet xmlns="http://schemas.openxmlformats.org/spreadsheetml/2006/main">
  <numFmts count="7">
    <numFmt numFmtId="176" formatCode="0_);[Red]\(0\)"/>
    <numFmt numFmtId="177" formatCode="0.00_ "/>
    <numFmt numFmtId="178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8">
    <font>
      <sz val="11"/>
      <color theme="1"/>
      <name val="等线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9"/>
      <color indexed="8"/>
      <name val="宋体"/>
      <charset val="134"/>
    </font>
    <font>
      <sz val="10"/>
      <color indexed="8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b/>
      <sz val="9"/>
      <color theme="1"/>
      <name val="宋体"/>
      <charset val="134"/>
    </font>
    <font>
      <sz val="11"/>
      <color rgb="FF000000"/>
      <name val="方正小标宋_GBK"/>
      <charset val="134"/>
    </font>
    <font>
      <b/>
      <sz val="6"/>
      <name val="宋体"/>
      <charset val="134"/>
    </font>
    <font>
      <b/>
      <sz val="9"/>
      <name val="宋体"/>
      <charset val="134"/>
    </font>
    <font>
      <sz val="9"/>
      <color theme="1"/>
      <name val="等线"/>
      <charset val="134"/>
      <scheme val="minor"/>
    </font>
    <font>
      <sz val="10"/>
      <color theme="1"/>
      <name val="宋体"/>
      <charset val="134"/>
    </font>
    <font>
      <sz val="11"/>
      <name val="等线"/>
      <charset val="134"/>
      <scheme val="minor"/>
    </font>
    <font>
      <sz val="16"/>
      <color theme="1"/>
      <name val="黑体"/>
      <charset val="134"/>
    </font>
    <font>
      <sz val="14"/>
      <color theme="1"/>
      <name val="方正小标宋简体"/>
      <charset val="134"/>
    </font>
    <font>
      <sz val="9"/>
      <name val="宋体"/>
      <charset val="134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 diagonalUp="true"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 style="thin">
        <color auto="true"/>
      </diagonal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21" fillId="22" borderId="0" applyNumberFormat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27" fillId="12" borderId="9" applyNumberFormat="false" applyAlignment="false" applyProtection="false">
      <alignment vertical="center"/>
    </xf>
    <xf numFmtId="0" fontId="25" fillId="7" borderId="8" applyNumberFormat="false" applyAlignment="false" applyProtection="false">
      <alignment vertical="center"/>
    </xf>
    <xf numFmtId="0" fontId="29" fillId="17" borderId="0" applyNumberFormat="false" applyBorder="false" applyAlignment="false" applyProtection="false">
      <alignment vertical="center"/>
    </xf>
    <xf numFmtId="0" fontId="30" fillId="0" borderId="11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31" fillId="0" borderId="11" applyNumberFormat="false" applyFill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28" fillId="0" borderId="10" applyNumberFormat="false" applyFill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29" borderId="0" applyNumberFormat="false" applyBorder="false" applyAlignment="false" applyProtection="false">
      <alignment vertical="center"/>
    </xf>
    <xf numFmtId="0" fontId="32" fillId="0" borderId="12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0" fillId="23" borderId="13" applyNumberFormat="false" applyFont="false" applyAlignment="false" applyProtection="false">
      <alignment vertical="center"/>
    </xf>
    <xf numFmtId="0" fontId="21" fillId="26" borderId="0" applyNumberFormat="false" applyBorder="false" applyAlignment="false" applyProtection="false">
      <alignment vertical="center"/>
    </xf>
    <xf numFmtId="0" fontId="26" fillId="11" borderId="0" applyNumberFormat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34" fillId="28" borderId="0" applyNumberFormat="false" applyBorder="false" applyAlignment="false" applyProtection="false">
      <alignment vertical="center"/>
    </xf>
    <xf numFmtId="0" fontId="36" fillId="12" borderId="14" applyNumberFormat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27" borderId="0" applyNumberFormat="false" applyBorder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21" fillId="30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1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1" fillId="31" borderId="0" applyNumberFormat="false" applyBorder="false" applyAlignment="false" applyProtection="false">
      <alignment vertical="center"/>
    </xf>
    <xf numFmtId="0" fontId="20" fillId="10" borderId="0" applyNumberFormat="false" applyBorder="false" applyAlignment="false" applyProtection="false">
      <alignment vertical="center"/>
    </xf>
    <xf numFmtId="0" fontId="37" fillId="32" borderId="14" applyNumberFormat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21" fillId="9" borderId="0" applyNumberFormat="false" applyBorder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</cellStyleXfs>
  <cellXfs count="46">
    <xf numFmtId="0" fontId="0" fillId="0" borderId="0" xfId="0"/>
    <xf numFmtId="0" fontId="0" fillId="0" borderId="0" xfId="0" applyAlignment="true">
      <alignment horizontal="center" vertical="center"/>
    </xf>
    <xf numFmtId="0" fontId="0" fillId="0" borderId="0" xfId="0" applyAlignment="true">
      <alignment vertical="center"/>
    </xf>
    <xf numFmtId="0" fontId="1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left" vertical="center" wrapText="true"/>
    </xf>
    <xf numFmtId="0" fontId="4" fillId="0" borderId="3" xfId="0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 wrapText="true"/>
    </xf>
    <xf numFmtId="0" fontId="3" fillId="0" borderId="5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3" fillId="0" borderId="6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vertical="center" wrapText="true"/>
    </xf>
    <xf numFmtId="178" fontId="5" fillId="0" borderId="1" xfId="0" applyNumberFormat="true" applyFont="true" applyBorder="true" applyAlignment="true">
      <alignment horizontal="center" vertical="center" wrapText="true"/>
    </xf>
    <xf numFmtId="178" fontId="5" fillId="0" borderId="1" xfId="0" applyNumberFormat="true" applyFont="true" applyBorder="true" applyAlignment="true">
      <alignment horizontal="left" vertical="center" wrapText="true"/>
    </xf>
    <xf numFmtId="0" fontId="3" fillId="0" borderId="1" xfId="0" applyFont="true" applyBorder="true" applyAlignment="true">
      <alignment horizontal="left" vertical="center" wrapText="true"/>
    </xf>
    <xf numFmtId="0" fontId="6" fillId="0" borderId="1" xfId="0" applyFont="true" applyBorder="true" applyAlignment="true">
      <alignment vertical="center" wrapText="true"/>
    </xf>
    <xf numFmtId="177" fontId="5" fillId="0" borderId="1" xfId="0" applyNumberFormat="true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/>
    </xf>
    <xf numFmtId="176" fontId="3" fillId="0" borderId="1" xfId="0" applyNumberFormat="true" applyFont="true" applyBorder="true" applyAlignment="true">
      <alignment horizontal="left" vertical="center" wrapText="true"/>
    </xf>
    <xf numFmtId="177" fontId="5" fillId="0" borderId="1" xfId="0" applyNumberFormat="true" applyFont="true" applyBorder="true" applyAlignment="true">
      <alignment horizontal="left" vertical="center" wrapText="true"/>
    </xf>
    <xf numFmtId="176" fontId="5" fillId="0" borderId="1" xfId="0" applyNumberFormat="true" applyFont="true" applyBorder="true" applyAlignment="true">
      <alignment horizontal="left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4" fillId="0" borderId="5" xfId="0" applyFont="true" applyBorder="true" applyAlignment="true">
      <alignment horizontal="center" vertical="center" wrapText="true"/>
    </xf>
    <xf numFmtId="0" fontId="4" fillId="0" borderId="6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left" vertical="center" wrapText="true"/>
    </xf>
    <xf numFmtId="0" fontId="9" fillId="0" borderId="1" xfId="0" applyFont="true" applyBorder="true" applyAlignment="true">
      <alignment horizontal="center" vertical="center"/>
    </xf>
    <xf numFmtId="0" fontId="9" fillId="0" borderId="1" xfId="0" applyFont="true" applyBorder="true" applyAlignment="true">
      <alignment horizontal="left" vertical="center"/>
    </xf>
    <xf numFmtId="0" fontId="10" fillId="0" borderId="0" xfId="0" applyFont="true" applyAlignment="true">
      <alignment horizontal="right" vertical="center" wrapText="true"/>
    </xf>
    <xf numFmtId="0" fontId="11" fillId="0" borderId="1" xfId="0" applyFont="true" applyBorder="true"/>
    <xf numFmtId="0" fontId="12" fillId="0" borderId="1" xfId="0" applyFont="true" applyBorder="true"/>
    <xf numFmtId="0" fontId="13" fillId="0" borderId="1" xfId="0" applyFont="true" applyBorder="true" applyAlignment="true">
      <alignment horizontal="center" vertical="center"/>
    </xf>
    <xf numFmtId="177" fontId="3" fillId="0" borderId="1" xfId="0" applyNumberFormat="true" applyFont="true" applyBorder="true" applyAlignment="true">
      <alignment horizontal="center" vertical="center" wrapText="true"/>
    </xf>
    <xf numFmtId="0" fontId="14" fillId="0" borderId="1" xfId="0" applyFont="true" applyBorder="true" applyAlignment="true">
      <alignment horizontal="center" vertical="center" wrapText="true"/>
    </xf>
    <xf numFmtId="0" fontId="15" fillId="0" borderId="0" xfId="0" applyFont="true"/>
    <xf numFmtId="0" fontId="16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 vertical="center" wrapText="true"/>
    </xf>
    <xf numFmtId="0" fontId="17" fillId="0" borderId="0" xfId="0" applyFont="true" applyAlignment="true">
      <alignment horizontal="center" vertical="center" wrapText="true"/>
    </xf>
    <xf numFmtId="178" fontId="18" fillId="0" borderId="0" xfId="0" applyNumberFormat="true" applyFont="true" applyBorder="true" applyAlignment="true">
      <alignment horizontal="right" vertical="center" wrapText="true"/>
    </xf>
    <xf numFmtId="178" fontId="12" fillId="0" borderId="1" xfId="0" applyNumberFormat="true" applyFont="true" applyBorder="true" applyAlignment="true">
      <alignment horizontal="left" vertical="center" wrapText="true"/>
    </xf>
    <xf numFmtId="178" fontId="18" fillId="0" borderId="1" xfId="0" applyNumberFormat="true" applyFont="true" applyBorder="true" applyAlignment="true">
      <alignment horizontal="center" vertical="center"/>
    </xf>
    <xf numFmtId="178" fontId="15" fillId="0" borderId="0" xfId="0" applyNumberFormat="true" applyFont="true"/>
    <xf numFmtId="0" fontId="0" fillId="0" borderId="1" xfId="0" applyBorder="true"/>
    <xf numFmtId="178" fontId="18" fillId="0" borderId="1" xfId="0" applyNumberFormat="true" applyFont="true" applyBorder="true" applyAlignment="true">
      <alignment horizontal="left" vertical="center" wrapText="true"/>
    </xf>
    <xf numFmtId="178" fontId="18" fillId="0" borderId="0" xfId="0" applyNumberFormat="true" applyFont="true" applyBorder="true" applyAlignment="true">
      <alignment horizontal="left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showZeros="0" tabSelected="1" workbookViewId="0">
      <selection activeCell="I9" sqref="I9"/>
    </sheetView>
  </sheetViews>
  <sheetFormatPr defaultColWidth="9" defaultRowHeight="13.5"/>
  <cols>
    <col min="1" max="1" width="16.625" style="1" customWidth="true"/>
    <col min="2" max="2" width="13.25" style="2" customWidth="true"/>
    <col min="3" max="4" width="18.625" style="35" customWidth="true"/>
    <col min="5" max="5" width="14.75" style="35" customWidth="true"/>
    <col min="6" max="6" width="20.625" customWidth="true"/>
  </cols>
  <sheetData>
    <row r="1" ht="29.25" customHeight="true" spans="1:1">
      <c r="A1" s="36" t="s">
        <v>0</v>
      </c>
    </row>
    <row r="2" ht="35" customHeight="true" spans="1:6">
      <c r="A2" s="37" t="s">
        <v>1</v>
      </c>
      <c r="B2" s="37"/>
      <c r="C2" s="37"/>
      <c r="D2" s="37"/>
      <c r="E2" s="37"/>
      <c r="F2" s="37"/>
    </row>
    <row r="3" ht="27" customHeight="true" spans="1:6">
      <c r="A3" s="38" t="s">
        <v>2</v>
      </c>
      <c r="B3" s="38"/>
      <c r="C3" s="38"/>
      <c r="D3" s="38"/>
      <c r="E3" s="38"/>
      <c r="F3" s="38"/>
    </row>
    <row r="4" ht="27" customHeight="true" spans="1:6">
      <c r="A4" s="39" t="s">
        <v>3</v>
      </c>
      <c r="B4" s="39"/>
      <c r="C4" s="39"/>
      <c r="D4" s="39"/>
      <c r="E4" s="39"/>
      <c r="F4" s="39"/>
    </row>
    <row r="5" ht="51" customHeight="true" spans="1:6">
      <c r="A5" s="5" t="s">
        <v>4</v>
      </c>
      <c r="B5" s="5" t="s">
        <v>5</v>
      </c>
      <c r="C5" s="10" t="s">
        <v>6</v>
      </c>
      <c r="D5" s="10" t="s">
        <v>7</v>
      </c>
      <c r="E5" s="10" t="s">
        <v>8</v>
      </c>
      <c r="F5" s="10" t="s">
        <v>9</v>
      </c>
    </row>
    <row r="6" ht="18" customHeight="true" spans="1:6">
      <c r="A6" s="5" t="s">
        <v>10</v>
      </c>
      <c r="B6" s="14">
        <f>SUM(B7:B13)</f>
        <v>3520</v>
      </c>
      <c r="C6" s="40">
        <f>SUM(C7:C13)</f>
        <v>3220</v>
      </c>
      <c r="D6" s="40">
        <f>SUM(D7:D13)</f>
        <v>200</v>
      </c>
      <c r="E6" s="40">
        <f>SUM(E7:E13)</f>
        <v>100</v>
      </c>
      <c r="F6" s="43"/>
    </row>
    <row r="7" ht="36" customHeight="true" spans="1:6">
      <c r="A7" s="22" t="s">
        <v>11</v>
      </c>
      <c r="B7" s="13">
        <f>SUM(C7:E7)</f>
        <v>1320</v>
      </c>
      <c r="C7" s="41">
        <v>1220</v>
      </c>
      <c r="D7" s="41"/>
      <c r="E7" s="41">
        <v>100</v>
      </c>
      <c r="F7" s="44" t="s">
        <v>12</v>
      </c>
    </row>
    <row r="8" ht="26" customHeight="true" spans="1:6">
      <c r="A8" s="22" t="s">
        <v>13</v>
      </c>
      <c r="B8" s="13">
        <f t="shared" ref="B8:B13" si="0">SUM(C8:E8)</f>
        <v>850</v>
      </c>
      <c r="C8" s="41">
        <v>650</v>
      </c>
      <c r="D8" s="41">
        <v>200</v>
      </c>
      <c r="E8" s="41"/>
      <c r="F8" s="43"/>
    </row>
    <row r="9" ht="26" customHeight="true" spans="1:9">
      <c r="A9" s="22" t="s">
        <v>14</v>
      </c>
      <c r="B9" s="13">
        <f t="shared" si="0"/>
        <v>650</v>
      </c>
      <c r="C9" s="41">
        <v>650</v>
      </c>
      <c r="D9" s="41"/>
      <c r="E9" s="41"/>
      <c r="F9" s="43"/>
      <c r="I9" s="45"/>
    </row>
    <row r="10" ht="26" customHeight="true" spans="1:6">
      <c r="A10" s="22" t="s">
        <v>15</v>
      </c>
      <c r="B10" s="13">
        <f t="shared" si="0"/>
        <v>100</v>
      </c>
      <c r="C10" s="41">
        <v>100</v>
      </c>
      <c r="D10" s="41"/>
      <c r="E10" s="41"/>
      <c r="F10" s="43"/>
    </row>
    <row r="11" ht="26" customHeight="true" spans="1:6">
      <c r="A11" s="22" t="s">
        <v>16</v>
      </c>
      <c r="B11" s="13">
        <f t="shared" si="0"/>
        <v>100</v>
      </c>
      <c r="C11" s="41">
        <v>100</v>
      </c>
      <c r="D11" s="41"/>
      <c r="E11" s="41"/>
      <c r="F11" s="43"/>
    </row>
    <row r="12" ht="26" customHeight="true" spans="1:6">
      <c r="A12" s="22" t="s">
        <v>17</v>
      </c>
      <c r="B12" s="13">
        <f t="shared" si="0"/>
        <v>300</v>
      </c>
      <c r="C12" s="41">
        <v>300</v>
      </c>
      <c r="D12" s="41"/>
      <c r="E12" s="41"/>
      <c r="F12" s="43"/>
    </row>
    <row r="13" ht="26" customHeight="true" spans="1:6">
      <c r="A13" s="22" t="s">
        <v>18</v>
      </c>
      <c r="B13" s="13">
        <f t="shared" si="0"/>
        <v>200</v>
      </c>
      <c r="C13" s="41">
        <v>200</v>
      </c>
      <c r="D13" s="41"/>
      <c r="E13" s="41"/>
      <c r="F13" s="43"/>
    </row>
    <row r="16" spans="3:5">
      <c r="C16" s="42"/>
      <c r="D16" s="42"/>
      <c r="E16" s="42"/>
    </row>
  </sheetData>
  <mergeCells count="3">
    <mergeCell ref="A2:F2"/>
    <mergeCell ref="A3:F3"/>
    <mergeCell ref="A4:F4"/>
  </mergeCells>
  <pageMargins left="0.432638888888889" right="0.275" top="0.747916666666667" bottom="0.747916666666667" header="0.314583333333333" footer="0.314583333333333"/>
  <pageSetup paperSize="9" scale="8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workbookViewId="0">
      <pane ySplit="6" topLeftCell="A19" activePane="bottomLeft" state="frozen"/>
      <selection/>
      <selection pane="bottomLeft" activeCell="V38" sqref="V38"/>
    </sheetView>
  </sheetViews>
  <sheetFormatPr defaultColWidth="9" defaultRowHeight="13.5"/>
  <cols>
    <col min="1" max="1" width="11.125" style="1" customWidth="true"/>
    <col min="2" max="3" width="10" style="2" customWidth="true"/>
    <col min="4" max="20" width="7.625" customWidth="true"/>
  </cols>
  <sheetData>
    <row r="1" ht="18.75" spans="1:1">
      <c r="A1" s="3" t="s">
        <v>19</v>
      </c>
    </row>
    <row r="2" ht="24" spans="1:20">
      <c r="A2" s="4" t="s">
        <v>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" spans="20:20">
      <c r="T3" s="29"/>
    </row>
    <row r="4" ht="27.75" customHeight="true" spans="1:20">
      <c r="A4" s="5" t="s">
        <v>21</v>
      </c>
      <c r="B4" s="6" t="s">
        <v>22</v>
      </c>
      <c r="C4" s="7" t="s">
        <v>23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10" t="s">
        <v>24</v>
      </c>
    </row>
    <row r="5" ht="43.5" customHeight="true" spans="1:20">
      <c r="A5" s="5"/>
      <c r="B5" s="6"/>
      <c r="C5" s="9" t="s">
        <v>25</v>
      </c>
      <c r="D5" s="10" t="s">
        <v>26</v>
      </c>
      <c r="E5" s="10" t="s">
        <v>27</v>
      </c>
      <c r="F5" s="10" t="s">
        <v>28</v>
      </c>
      <c r="G5" s="24" t="s">
        <v>25</v>
      </c>
      <c r="H5" s="10" t="s">
        <v>29</v>
      </c>
      <c r="I5" s="10" t="s">
        <v>30</v>
      </c>
      <c r="J5" s="10" t="s">
        <v>31</v>
      </c>
      <c r="K5" s="10" t="s">
        <v>32</v>
      </c>
      <c r="L5" s="10" t="s">
        <v>33</v>
      </c>
      <c r="M5" s="10" t="s">
        <v>34</v>
      </c>
      <c r="N5" s="10" t="s">
        <v>35</v>
      </c>
      <c r="O5" s="24" t="s">
        <v>25</v>
      </c>
      <c r="P5" s="10" t="s">
        <v>36</v>
      </c>
      <c r="Q5" s="10" t="s">
        <v>37</v>
      </c>
      <c r="R5" s="10" t="s">
        <v>38</v>
      </c>
      <c r="S5" s="10" t="s">
        <v>39</v>
      </c>
      <c r="T5" s="10"/>
    </row>
    <row r="6" ht="48" spans="1:20">
      <c r="A6" s="5"/>
      <c r="B6" s="6"/>
      <c r="C6" s="11"/>
      <c r="D6" s="10" t="s">
        <v>6</v>
      </c>
      <c r="E6" s="10" t="s">
        <v>6</v>
      </c>
      <c r="F6" s="10" t="s">
        <v>6</v>
      </c>
      <c r="G6" s="25"/>
      <c r="H6" s="10" t="s">
        <v>7</v>
      </c>
      <c r="I6" s="10" t="s">
        <v>7</v>
      </c>
      <c r="J6" s="10" t="s">
        <v>7</v>
      </c>
      <c r="K6" s="10" t="s">
        <v>40</v>
      </c>
      <c r="L6" s="10" t="s">
        <v>41</v>
      </c>
      <c r="M6" s="10" t="s">
        <v>8</v>
      </c>
      <c r="N6" s="10" t="s">
        <v>42</v>
      </c>
      <c r="O6" s="25"/>
      <c r="P6" s="10" t="s">
        <v>43</v>
      </c>
      <c r="Q6" s="10" t="s">
        <v>43</v>
      </c>
      <c r="R6" s="10" t="s">
        <v>43</v>
      </c>
      <c r="S6" s="10" t="s">
        <v>44</v>
      </c>
      <c r="T6" s="10"/>
    </row>
    <row r="7" spans="1:20">
      <c r="A7" s="12" t="s">
        <v>45</v>
      </c>
      <c r="B7" s="13">
        <f t="shared" ref="B7:S7" si="0">B8+B20</f>
        <v>40780</v>
      </c>
      <c r="C7" s="14">
        <f>SUM(D7:F7)</f>
        <v>20850</v>
      </c>
      <c r="D7" s="13">
        <f t="shared" si="0"/>
        <v>5000</v>
      </c>
      <c r="E7" s="13">
        <f t="shared" si="0"/>
        <v>100</v>
      </c>
      <c r="F7" s="13">
        <f t="shared" si="0"/>
        <v>15750</v>
      </c>
      <c r="G7" s="14">
        <f>SUM(H7:J7)</f>
        <v>3430</v>
      </c>
      <c r="H7" s="13">
        <f t="shared" ref="H7:N7" si="1">H8+H20</f>
        <v>300</v>
      </c>
      <c r="I7" s="13">
        <f t="shared" si="1"/>
        <v>1130</v>
      </c>
      <c r="J7" s="13">
        <f t="shared" si="1"/>
        <v>2000</v>
      </c>
      <c r="K7" s="13">
        <f t="shared" si="1"/>
        <v>10000</v>
      </c>
      <c r="L7" s="13">
        <f t="shared" si="1"/>
        <v>1000</v>
      </c>
      <c r="M7" s="13">
        <f t="shared" si="1"/>
        <v>1000</v>
      </c>
      <c r="N7" s="13">
        <f t="shared" si="1"/>
        <v>200</v>
      </c>
      <c r="O7" s="27">
        <f>SUM(P7:R7)</f>
        <v>3300</v>
      </c>
      <c r="P7" s="13">
        <f t="shared" si="0"/>
        <v>800</v>
      </c>
      <c r="Q7" s="13">
        <f t="shared" si="0"/>
        <v>1000</v>
      </c>
      <c r="R7" s="13">
        <f t="shared" si="0"/>
        <v>1500</v>
      </c>
      <c r="S7" s="13">
        <f t="shared" si="0"/>
        <v>1000</v>
      </c>
      <c r="T7" s="30"/>
    </row>
    <row r="8" spans="1:20">
      <c r="A8" s="15" t="s">
        <v>46</v>
      </c>
      <c r="B8" s="14">
        <f>SUM(B9:B19)</f>
        <v>24477</v>
      </c>
      <c r="C8" s="14">
        <f>SUM(D8:F8)</f>
        <v>13040</v>
      </c>
      <c r="D8" s="14">
        <f>SUM(D9:D19)</f>
        <v>4600</v>
      </c>
      <c r="E8" s="14">
        <f>SUM(E9:E19)</f>
        <v>40</v>
      </c>
      <c r="F8" s="14">
        <f>SUM(F9:F19)</f>
        <v>8400</v>
      </c>
      <c r="G8" s="14">
        <f>SUM(H8:J8)</f>
        <v>230</v>
      </c>
      <c r="H8" s="14">
        <f t="shared" ref="H8:N8" si="2">SUM(H9:H19)</f>
        <v>230</v>
      </c>
      <c r="I8" s="14">
        <f t="shared" si="2"/>
        <v>0</v>
      </c>
      <c r="J8" s="14">
        <f t="shared" si="2"/>
        <v>0</v>
      </c>
      <c r="K8" s="14">
        <f t="shared" si="2"/>
        <v>6987</v>
      </c>
      <c r="L8" s="14">
        <f t="shared" si="2"/>
        <v>620</v>
      </c>
      <c r="M8" s="14">
        <f t="shared" si="2"/>
        <v>800</v>
      </c>
      <c r="N8" s="14">
        <f t="shared" si="2"/>
        <v>100</v>
      </c>
      <c r="O8" s="27">
        <f>SUM(P8:R8)</f>
        <v>2700</v>
      </c>
      <c r="P8" s="14">
        <f t="shared" ref="P8:S8" si="3">SUM(P9:P19)</f>
        <v>440</v>
      </c>
      <c r="Q8" s="14">
        <f t="shared" si="3"/>
        <v>880</v>
      </c>
      <c r="R8" s="14">
        <f t="shared" si="3"/>
        <v>1380</v>
      </c>
      <c r="S8" s="14">
        <f t="shared" si="3"/>
        <v>0</v>
      </c>
      <c r="T8" s="31"/>
    </row>
    <row r="9" spans="1:20">
      <c r="A9" s="16" t="s">
        <v>47</v>
      </c>
      <c r="B9" s="17">
        <f>C9+G9+K9+L9+M9+N9+O9+S9</f>
        <v>437.49</v>
      </c>
      <c r="C9" s="14">
        <f t="shared" ref="C9:C20" si="4">SUM(D9:F9)</f>
        <v>240</v>
      </c>
      <c r="D9" s="18">
        <v>240</v>
      </c>
      <c r="E9" s="18"/>
      <c r="F9" s="18"/>
      <c r="G9" s="26">
        <f t="shared" ref="G9:G20" si="5">SUM(H9:J9)</f>
        <v>1.5</v>
      </c>
      <c r="H9" s="18">
        <v>1.5</v>
      </c>
      <c r="I9" s="18"/>
      <c r="J9" s="18"/>
      <c r="K9" s="18">
        <v>194.99</v>
      </c>
      <c r="L9" s="18">
        <v>1</v>
      </c>
      <c r="M9" s="18"/>
      <c r="N9" s="18"/>
      <c r="O9" s="27">
        <f t="shared" ref="O9:O20" si="6">SUM(P9:R9)</f>
        <v>0</v>
      </c>
      <c r="P9" s="18"/>
      <c r="Q9" s="18"/>
      <c r="R9" s="18"/>
      <c r="S9" s="18"/>
      <c r="T9" s="22" t="s">
        <v>48</v>
      </c>
    </row>
    <row r="10" spans="1:20">
      <c r="A10" s="16" t="s">
        <v>49</v>
      </c>
      <c r="B10" s="17">
        <f t="shared" ref="B10:B20" si="7">C10+G10+K10+L10+M10+N10+O10+S10</f>
        <v>795.87</v>
      </c>
      <c r="C10" s="14">
        <f t="shared" si="4"/>
        <v>513</v>
      </c>
      <c r="D10" s="18">
        <v>80</v>
      </c>
      <c r="E10" s="18">
        <v>3</v>
      </c>
      <c r="F10" s="18">
        <v>430</v>
      </c>
      <c r="G10" s="26">
        <f t="shared" si="5"/>
        <v>5.8</v>
      </c>
      <c r="H10" s="18">
        <v>5.8</v>
      </c>
      <c r="I10" s="18"/>
      <c r="J10" s="18"/>
      <c r="K10" s="18">
        <v>67.07</v>
      </c>
      <c r="L10" s="18">
        <v>50</v>
      </c>
      <c r="M10" s="18">
        <v>50</v>
      </c>
      <c r="N10" s="18"/>
      <c r="O10" s="27">
        <f t="shared" si="6"/>
        <v>110</v>
      </c>
      <c r="P10" s="18"/>
      <c r="Q10" s="18">
        <v>90</v>
      </c>
      <c r="R10" s="18">
        <v>20</v>
      </c>
      <c r="S10" s="18"/>
      <c r="T10" s="22"/>
    </row>
    <row r="11" spans="1:20">
      <c r="A11" s="16" t="s">
        <v>50</v>
      </c>
      <c r="B11" s="17">
        <f t="shared" si="7"/>
        <v>2453.64</v>
      </c>
      <c r="C11" s="14">
        <f t="shared" si="4"/>
        <v>1596</v>
      </c>
      <c r="D11" s="18">
        <v>580</v>
      </c>
      <c r="E11" s="18">
        <v>6</v>
      </c>
      <c r="F11" s="18">
        <v>1010</v>
      </c>
      <c r="G11" s="26">
        <f t="shared" si="5"/>
        <v>15.18</v>
      </c>
      <c r="H11" s="18">
        <v>15.18</v>
      </c>
      <c r="I11" s="18"/>
      <c r="J11" s="18"/>
      <c r="K11" s="18">
        <v>299.26</v>
      </c>
      <c r="L11" s="18">
        <v>53.2</v>
      </c>
      <c r="M11" s="18">
        <v>140</v>
      </c>
      <c r="N11" s="18"/>
      <c r="O11" s="27">
        <f t="shared" si="6"/>
        <v>350</v>
      </c>
      <c r="P11" s="18">
        <v>40</v>
      </c>
      <c r="Q11" s="18">
        <v>140</v>
      </c>
      <c r="R11" s="18">
        <v>170</v>
      </c>
      <c r="S11" s="18"/>
      <c r="T11" s="22"/>
    </row>
    <row r="12" spans="1:20">
      <c r="A12" s="16" t="s">
        <v>13</v>
      </c>
      <c r="B12" s="17">
        <f t="shared" si="7"/>
        <v>2156.71</v>
      </c>
      <c r="C12" s="14">
        <f t="shared" si="4"/>
        <v>1506</v>
      </c>
      <c r="D12" s="18">
        <v>600</v>
      </c>
      <c r="E12" s="18">
        <v>6</v>
      </c>
      <c r="F12" s="18">
        <v>900</v>
      </c>
      <c r="G12" s="26">
        <f t="shared" si="5"/>
        <v>12.28</v>
      </c>
      <c r="H12" s="18">
        <v>12.28</v>
      </c>
      <c r="I12" s="18"/>
      <c r="J12" s="18"/>
      <c r="K12" s="18">
        <v>188.43</v>
      </c>
      <c r="L12" s="18">
        <v>30</v>
      </c>
      <c r="M12" s="18">
        <v>90</v>
      </c>
      <c r="N12" s="18"/>
      <c r="O12" s="27">
        <f t="shared" si="6"/>
        <v>330</v>
      </c>
      <c r="P12" s="18">
        <v>80</v>
      </c>
      <c r="Q12" s="18">
        <v>150</v>
      </c>
      <c r="R12" s="18">
        <v>100</v>
      </c>
      <c r="S12" s="18"/>
      <c r="T12" s="22"/>
    </row>
    <row r="13" spans="1:20">
      <c r="A13" s="16" t="s">
        <v>14</v>
      </c>
      <c r="B13" s="17">
        <f t="shared" si="7"/>
        <v>4244.65</v>
      </c>
      <c r="C13" s="14">
        <f t="shared" si="4"/>
        <v>3473</v>
      </c>
      <c r="D13" s="18">
        <v>970</v>
      </c>
      <c r="E13" s="18">
        <v>3</v>
      </c>
      <c r="F13" s="18">
        <v>2500</v>
      </c>
      <c r="G13" s="26">
        <f t="shared" si="5"/>
        <v>13.6</v>
      </c>
      <c r="H13" s="18">
        <v>13.6</v>
      </c>
      <c r="I13" s="18"/>
      <c r="J13" s="18"/>
      <c r="K13" s="18">
        <v>32.25</v>
      </c>
      <c r="L13" s="18">
        <v>110.8</v>
      </c>
      <c r="M13" s="18">
        <v>220</v>
      </c>
      <c r="N13" s="18">
        <v>25</v>
      </c>
      <c r="O13" s="27">
        <f t="shared" si="6"/>
        <v>370</v>
      </c>
      <c r="P13" s="18">
        <v>40</v>
      </c>
      <c r="Q13" s="18">
        <v>190</v>
      </c>
      <c r="R13" s="18">
        <v>140</v>
      </c>
      <c r="S13" s="18"/>
      <c r="T13" s="22"/>
    </row>
    <row r="14" spans="1:20">
      <c r="A14" s="16" t="s">
        <v>15</v>
      </c>
      <c r="B14" s="17">
        <f t="shared" si="7"/>
        <v>2233.32</v>
      </c>
      <c r="C14" s="14">
        <f t="shared" si="4"/>
        <v>1755</v>
      </c>
      <c r="D14" s="18">
        <v>610</v>
      </c>
      <c r="E14" s="18">
        <v>5</v>
      </c>
      <c r="F14" s="18">
        <v>1140</v>
      </c>
      <c r="G14" s="26">
        <f t="shared" si="5"/>
        <v>58.35</v>
      </c>
      <c r="H14" s="18">
        <v>58.35</v>
      </c>
      <c r="I14" s="18"/>
      <c r="J14" s="18"/>
      <c r="K14" s="18">
        <v>124.97</v>
      </c>
      <c r="L14" s="18">
        <v>30</v>
      </c>
      <c r="M14" s="18">
        <v>60</v>
      </c>
      <c r="N14" s="18">
        <v>25</v>
      </c>
      <c r="O14" s="27">
        <f t="shared" si="6"/>
        <v>180</v>
      </c>
      <c r="P14" s="18"/>
      <c r="Q14" s="18">
        <v>140</v>
      </c>
      <c r="R14" s="18">
        <v>40</v>
      </c>
      <c r="S14" s="18"/>
      <c r="T14" s="22"/>
    </row>
    <row r="15" spans="1:20">
      <c r="A15" s="16" t="s">
        <v>16</v>
      </c>
      <c r="B15" s="17">
        <f t="shared" si="7"/>
        <v>1118.49</v>
      </c>
      <c r="C15" s="14">
        <f t="shared" si="4"/>
        <v>585</v>
      </c>
      <c r="D15" s="18">
        <v>280</v>
      </c>
      <c r="E15" s="18">
        <v>5</v>
      </c>
      <c r="F15" s="18">
        <v>300</v>
      </c>
      <c r="G15" s="26">
        <f t="shared" si="5"/>
        <v>51.49</v>
      </c>
      <c r="H15" s="18">
        <v>51.49</v>
      </c>
      <c r="I15" s="18"/>
      <c r="J15" s="18"/>
      <c r="K15" s="18">
        <v>57</v>
      </c>
      <c r="L15" s="18">
        <v>45</v>
      </c>
      <c r="M15" s="18">
        <v>160</v>
      </c>
      <c r="N15" s="18">
        <v>50</v>
      </c>
      <c r="O15" s="27">
        <f t="shared" si="6"/>
        <v>170</v>
      </c>
      <c r="P15" s="18">
        <v>50</v>
      </c>
      <c r="Q15" s="18">
        <v>120</v>
      </c>
      <c r="R15" s="18"/>
      <c r="S15" s="18"/>
      <c r="T15" s="22"/>
    </row>
    <row r="16" spans="1:20">
      <c r="A16" s="16" t="s">
        <v>17</v>
      </c>
      <c r="B16" s="17">
        <f t="shared" si="7"/>
        <v>3121.16</v>
      </c>
      <c r="C16" s="14">
        <f t="shared" si="4"/>
        <v>500</v>
      </c>
      <c r="D16" s="18">
        <v>100</v>
      </c>
      <c r="E16" s="18"/>
      <c r="F16" s="18">
        <v>400</v>
      </c>
      <c r="G16" s="26">
        <f t="shared" si="5"/>
        <v>18.8</v>
      </c>
      <c r="H16" s="18">
        <v>18.8</v>
      </c>
      <c r="I16" s="18"/>
      <c r="J16" s="18"/>
      <c r="K16" s="18">
        <v>2242.86</v>
      </c>
      <c r="L16" s="18">
        <v>69.5</v>
      </c>
      <c r="M16" s="18"/>
      <c r="N16" s="18"/>
      <c r="O16" s="27">
        <f t="shared" si="6"/>
        <v>290</v>
      </c>
      <c r="P16" s="18">
        <v>90</v>
      </c>
      <c r="Q16" s="32"/>
      <c r="R16" s="18">
        <v>200</v>
      </c>
      <c r="S16" s="18"/>
      <c r="T16" s="22"/>
    </row>
    <row r="17" spans="1:20">
      <c r="A17" s="16" t="s">
        <v>51</v>
      </c>
      <c r="B17" s="17">
        <f t="shared" si="7"/>
        <v>4691.71</v>
      </c>
      <c r="C17" s="14">
        <f t="shared" si="4"/>
        <v>1726</v>
      </c>
      <c r="D17" s="18">
        <v>570</v>
      </c>
      <c r="E17" s="18">
        <v>6</v>
      </c>
      <c r="F17" s="18">
        <v>1150</v>
      </c>
      <c r="G17" s="26">
        <f t="shared" si="5"/>
        <v>31.9</v>
      </c>
      <c r="H17" s="18">
        <v>31.9</v>
      </c>
      <c r="I17" s="18"/>
      <c r="J17" s="18"/>
      <c r="K17" s="18">
        <v>2038.21</v>
      </c>
      <c r="L17" s="18">
        <v>105.6</v>
      </c>
      <c r="M17" s="18">
        <v>80</v>
      </c>
      <c r="N17" s="18"/>
      <c r="O17" s="27">
        <f t="shared" si="6"/>
        <v>710</v>
      </c>
      <c r="P17" s="18">
        <v>110</v>
      </c>
      <c r="Q17" s="18"/>
      <c r="R17" s="18">
        <v>600</v>
      </c>
      <c r="S17" s="18"/>
      <c r="T17" s="22"/>
    </row>
    <row r="18" spans="1:20">
      <c r="A18" s="16" t="s">
        <v>18</v>
      </c>
      <c r="B18" s="17">
        <f t="shared" si="7"/>
        <v>2997.46</v>
      </c>
      <c r="C18" s="14">
        <f t="shared" si="4"/>
        <v>1046</v>
      </c>
      <c r="D18" s="18">
        <v>570</v>
      </c>
      <c r="E18" s="18">
        <v>6</v>
      </c>
      <c r="F18" s="18">
        <v>470</v>
      </c>
      <c r="G18" s="26">
        <f t="shared" si="5"/>
        <v>19.6</v>
      </c>
      <c r="H18" s="18">
        <v>19.6</v>
      </c>
      <c r="I18" s="18"/>
      <c r="J18" s="18"/>
      <c r="K18" s="18">
        <v>1741.96</v>
      </c>
      <c r="L18" s="18">
        <v>79.9</v>
      </c>
      <c r="M18" s="18"/>
      <c r="N18" s="18"/>
      <c r="O18" s="27">
        <f t="shared" si="6"/>
        <v>110</v>
      </c>
      <c r="P18" s="18"/>
      <c r="Q18" s="18"/>
      <c r="R18" s="18">
        <v>110</v>
      </c>
      <c r="S18" s="18"/>
      <c r="T18" s="22"/>
    </row>
    <row r="19" spans="1:20">
      <c r="A19" s="16" t="s">
        <v>52</v>
      </c>
      <c r="B19" s="17">
        <f t="shared" si="7"/>
        <v>226.5</v>
      </c>
      <c r="C19" s="14">
        <f t="shared" si="4"/>
        <v>100</v>
      </c>
      <c r="D19" s="18"/>
      <c r="E19" s="18"/>
      <c r="F19" s="18">
        <v>100</v>
      </c>
      <c r="G19" s="26">
        <f t="shared" si="5"/>
        <v>1.5</v>
      </c>
      <c r="H19" s="18">
        <v>1.5</v>
      </c>
      <c r="I19" s="18"/>
      <c r="J19" s="18"/>
      <c r="K19" s="18"/>
      <c r="L19" s="18">
        <v>45</v>
      </c>
      <c r="M19" s="18"/>
      <c r="N19" s="18"/>
      <c r="O19" s="27">
        <f t="shared" si="6"/>
        <v>80</v>
      </c>
      <c r="P19" s="18">
        <v>30</v>
      </c>
      <c r="Q19" s="18">
        <v>50</v>
      </c>
      <c r="R19" s="18"/>
      <c r="S19" s="18"/>
      <c r="T19" s="22"/>
    </row>
    <row r="20" spans="1:20">
      <c r="A20" s="19" t="s">
        <v>53</v>
      </c>
      <c r="B20" s="20">
        <f t="shared" si="7"/>
        <v>16303</v>
      </c>
      <c r="C20" s="14">
        <f t="shared" si="4"/>
        <v>7810</v>
      </c>
      <c r="D20" s="21">
        <f t="shared" ref="D20:E20" si="8">SUM(D22:D36)</f>
        <v>400</v>
      </c>
      <c r="E20" s="21">
        <f t="shared" si="8"/>
        <v>60</v>
      </c>
      <c r="F20" s="21">
        <f>SUM(F21:F39)</f>
        <v>7350</v>
      </c>
      <c r="G20" s="14">
        <f t="shared" si="5"/>
        <v>3200</v>
      </c>
      <c r="H20" s="21">
        <f t="shared" ref="H20:N20" si="9">SUM(H22:H36)</f>
        <v>70</v>
      </c>
      <c r="I20" s="21">
        <f t="shared" si="9"/>
        <v>1130</v>
      </c>
      <c r="J20" s="21">
        <f t="shared" si="9"/>
        <v>2000</v>
      </c>
      <c r="K20" s="21">
        <f t="shared" si="9"/>
        <v>3013</v>
      </c>
      <c r="L20" s="21">
        <f t="shared" si="9"/>
        <v>380</v>
      </c>
      <c r="M20" s="21">
        <f t="shared" si="9"/>
        <v>200</v>
      </c>
      <c r="N20" s="21">
        <f t="shared" si="9"/>
        <v>100</v>
      </c>
      <c r="O20" s="28">
        <f t="shared" si="6"/>
        <v>600</v>
      </c>
      <c r="P20" s="21">
        <f>SUM(P21:P36)</f>
        <v>360</v>
      </c>
      <c r="Q20" s="21">
        <f>SUM(Q22:Q36)</f>
        <v>120</v>
      </c>
      <c r="R20" s="21">
        <f>SUM(R22:R36)</f>
        <v>120</v>
      </c>
      <c r="S20" s="21">
        <f>SUM(S22:S36)</f>
        <v>1000</v>
      </c>
      <c r="T20" s="33"/>
    </row>
    <row r="21" spans="1:20">
      <c r="A21" s="16" t="s">
        <v>54</v>
      </c>
      <c r="B21" s="17">
        <f t="shared" ref="B21:B39" si="10">SUM(D21:S21)</f>
        <v>200</v>
      </c>
      <c r="C21" s="17"/>
      <c r="D21" s="18"/>
      <c r="E21" s="18"/>
      <c r="F21" s="18">
        <v>100</v>
      </c>
      <c r="G21" s="18"/>
      <c r="H21" s="18"/>
      <c r="I21" s="18"/>
      <c r="J21" s="18"/>
      <c r="K21" s="18"/>
      <c r="L21" s="18"/>
      <c r="M21" s="18"/>
      <c r="N21" s="18"/>
      <c r="O21" s="18"/>
      <c r="P21" s="18">
        <v>100</v>
      </c>
      <c r="Q21" s="18"/>
      <c r="R21" s="18"/>
      <c r="S21" s="18"/>
      <c r="T21" s="34" t="s">
        <v>55</v>
      </c>
    </row>
    <row r="22" ht="24" spans="1:20">
      <c r="A22" s="16" t="s">
        <v>56</v>
      </c>
      <c r="B22" s="17">
        <f t="shared" si="10"/>
        <v>730</v>
      </c>
      <c r="C22" s="17"/>
      <c r="D22" s="18"/>
      <c r="E22" s="18"/>
      <c r="F22" s="18">
        <v>700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>
        <v>30</v>
      </c>
      <c r="S22" s="18"/>
      <c r="T22" s="34"/>
    </row>
    <row r="23" ht="24" spans="1:20">
      <c r="A23" s="16" t="s">
        <v>57</v>
      </c>
      <c r="B23" s="17">
        <f t="shared" si="10"/>
        <v>2090</v>
      </c>
      <c r="C23" s="17"/>
      <c r="D23" s="18"/>
      <c r="E23" s="18"/>
      <c r="F23" s="18">
        <v>1840</v>
      </c>
      <c r="G23" s="18"/>
      <c r="H23" s="18"/>
      <c r="I23" s="18"/>
      <c r="J23" s="18"/>
      <c r="K23" s="18"/>
      <c r="L23" s="18"/>
      <c r="M23" s="18">
        <v>200</v>
      </c>
      <c r="N23" s="18"/>
      <c r="O23" s="18"/>
      <c r="P23" s="18"/>
      <c r="Q23" s="18">
        <v>50</v>
      </c>
      <c r="R23" s="18"/>
      <c r="S23" s="18"/>
      <c r="T23" s="34"/>
    </row>
    <row r="24" ht="36" spans="1:20">
      <c r="A24" s="16" t="s">
        <v>58</v>
      </c>
      <c r="B24" s="17">
        <f t="shared" si="10"/>
        <v>150</v>
      </c>
      <c r="C24" s="17"/>
      <c r="D24" s="18"/>
      <c r="E24" s="18"/>
      <c r="F24" s="18">
        <v>150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34"/>
    </row>
    <row r="25" ht="24" spans="1:20">
      <c r="A25" s="16" t="s">
        <v>59</v>
      </c>
      <c r="B25" s="17">
        <f t="shared" si="10"/>
        <v>7058.72</v>
      </c>
      <c r="C25" s="17"/>
      <c r="D25" s="18">
        <v>300</v>
      </c>
      <c r="E25" s="18"/>
      <c r="F25" s="18">
        <v>1000</v>
      </c>
      <c r="G25" s="18"/>
      <c r="H25" s="18"/>
      <c r="I25" s="18">
        <v>1130</v>
      </c>
      <c r="J25" s="18">
        <v>2000</v>
      </c>
      <c r="K25" s="18">
        <v>2428.72</v>
      </c>
      <c r="L25" s="18">
        <v>30</v>
      </c>
      <c r="M25" s="18"/>
      <c r="N25" s="18"/>
      <c r="O25" s="18"/>
      <c r="P25" s="18">
        <v>100</v>
      </c>
      <c r="Q25" s="18">
        <v>70</v>
      </c>
      <c r="R25" s="18"/>
      <c r="S25" s="18"/>
      <c r="T25" s="34"/>
    </row>
    <row r="26" ht="36" spans="1:20">
      <c r="A26" s="16" t="s">
        <v>60</v>
      </c>
      <c r="B26" s="17">
        <f t="shared" si="10"/>
        <v>396.68</v>
      </c>
      <c r="C26" s="17"/>
      <c r="D26" s="18"/>
      <c r="E26" s="18"/>
      <c r="F26" s="18">
        <v>180</v>
      </c>
      <c r="G26" s="18"/>
      <c r="H26" s="18"/>
      <c r="I26" s="18"/>
      <c r="J26" s="18"/>
      <c r="K26" s="18">
        <v>216.68</v>
      </c>
      <c r="L26" s="18"/>
      <c r="M26" s="18"/>
      <c r="N26" s="18"/>
      <c r="O26" s="18"/>
      <c r="P26" s="18"/>
      <c r="Q26" s="18"/>
      <c r="R26" s="18"/>
      <c r="S26" s="18"/>
      <c r="T26" s="34"/>
    </row>
    <row r="27" ht="24" spans="1:20">
      <c r="A27" s="16" t="s">
        <v>61</v>
      </c>
      <c r="B27" s="17">
        <f t="shared" si="10"/>
        <v>1990</v>
      </c>
      <c r="C27" s="17"/>
      <c r="D27" s="18">
        <v>100</v>
      </c>
      <c r="E27" s="18"/>
      <c r="F27" s="18">
        <v>800</v>
      </c>
      <c r="G27" s="18"/>
      <c r="H27" s="18"/>
      <c r="I27" s="18"/>
      <c r="J27" s="18"/>
      <c r="K27" s="18"/>
      <c r="L27" s="18">
        <v>30</v>
      </c>
      <c r="M27" s="18"/>
      <c r="N27" s="18"/>
      <c r="O27" s="18"/>
      <c r="P27" s="18"/>
      <c r="Q27" s="18"/>
      <c r="R27" s="18">
        <v>60</v>
      </c>
      <c r="S27" s="18">
        <v>1000</v>
      </c>
      <c r="T27" s="34"/>
    </row>
    <row r="28" ht="24" spans="1:20">
      <c r="A28" s="22" t="s">
        <v>62</v>
      </c>
      <c r="B28" s="17">
        <f t="shared" si="10"/>
        <v>60</v>
      </c>
      <c r="C28" s="17"/>
      <c r="D28" s="18"/>
      <c r="E28" s="18">
        <v>60</v>
      </c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34"/>
    </row>
    <row r="29" ht="24" spans="1:20">
      <c r="A29" s="22" t="s">
        <v>63</v>
      </c>
      <c r="B29" s="17">
        <f t="shared" si="10"/>
        <v>200</v>
      </c>
      <c r="C29" s="17"/>
      <c r="D29" s="18"/>
      <c r="E29" s="18"/>
      <c r="F29" s="18">
        <v>100</v>
      </c>
      <c r="G29" s="18"/>
      <c r="H29" s="18"/>
      <c r="I29" s="18"/>
      <c r="J29" s="18"/>
      <c r="K29" s="18"/>
      <c r="L29" s="18"/>
      <c r="M29" s="18"/>
      <c r="N29" s="18">
        <v>100</v>
      </c>
      <c r="O29" s="18"/>
      <c r="P29" s="18"/>
      <c r="Q29" s="18"/>
      <c r="R29" s="18"/>
      <c r="S29" s="18"/>
      <c r="T29" s="34"/>
    </row>
    <row r="30" ht="36" spans="1:20">
      <c r="A30" s="22" t="s">
        <v>64</v>
      </c>
      <c r="B30" s="17">
        <f t="shared" si="10"/>
        <v>110</v>
      </c>
      <c r="C30" s="17"/>
      <c r="D30" s="18"/>
      <c r="E30" s="18"/>
      <c r="F30" s="18">
        <v>40</v>
      </c>
      <c r="G30" s="18"/>
      <c r="H30" s="18">
        <v>70</v>
      </c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34"/>
    </row>
    <row r="31" ht="36" spans="1:20">
      <c r="A31" s="16" t="s">
        <v>65</v>
      </c>
      <c r="B31" s="17">
        <f t="shared" si="10"/>
        <v>360</v>
      </c>
      <c r="C31" s="17"/>
      <c r="D31" s="18"/>
      <c r="E31" s="18"/>
      <c r="F31" s="18">
        <v>320</v>
      </c>
      <c r="G31" s="18"/>
      <c r="H31" s="18"/>
      <c r="I31" s="18"/>
      <c r="J31" s="18"/>
      <c r="K31" s="18"/>
      <c r="L31" s="18">
        <v>40</v>
      </c>
      <c r="M31" s="18"/>
      <c r="N31" s="18"/>
      <c r="O31" s="18"/>
      <c r="P31" s="18"/>
      <c r="Q31" s="18"/>
      <c r="R31" s="18"/>
      <c r="S31" s="18"/>
      <c r="T31" s="34"/>
    </row>
    <row r="32" ht="36" spans="1:20">
      <c r="A32" s="16" t="s">
        <v>66</v>
      </c>
      <c r="B32" s="17">
        <f t="shared" si="10"/>
        <v>440</v>
      </c>
      <c r="C32" s="17"/>
      <c r="D32" s="18"/>
      <c r="E32" s="18"/>
      <c r="F32" s="18">
        <v>340</v>
      </c>
      <c r="G32" s="18"/>
      <c r="H32" s="18"/>
      <c r="I32" s="18"/>
      <c r="J32" s="18"/>
      <c r="K32" s="18"/>
      <c r="L32" s="18">
        <v>40</v>
      </c>
      <c r="M32" s="18"/>
      <c r="N32" s="18"/>
      <c r="O32" s="18"/>
      <c r="P32" s="18">
        <v>40</v>
      </c>
      <c r="Q32" s="18"/>
      <c r="R32" s="18">
        <v>20</v>
      </c>
      <c r="S32" s="18"/>
      <c r="T32" s="34"/>
    </row>
    <row r="33" ht="36" spans="1:20">
      <c r="A33" s="16" t="s">
        <v>67</v>
      </c>
      <c r="B33" s="17">
        <f t="shared" si="10"/>
        <v>390</v>
      </c>
      <c r="C33" s="17"/>
      <c r="D33" s="18"/>
      <c r="E33" s="18"/>
      <c r="F33" s="18">
        <v>340</v>
      </c>
      <c r="G33" s="18"/>
      <c r="H33" s="18"/>
      <c r="I33" s="18"/>
      <c r="J33" s="18"/>
      <c r="K33" s="18"/>
      <c r="L33" s="18">
        <v>40</v>
      </c>
      <c r="M33" s="18"/>
      <c r="N33" s="18"/>
      <c r="O33" s="18"/>
      <c r="P33" s="18"/>
      <c r="Q33" s="18"/>
      <c r="R33" s="18">
        <v>10</v>
      </c>
      <c r="S33" s="18"/>
      <c r="T33" s="34"/>
    </row>
    <row r="34" ht="24" spans="1:20">
      <c r="A34" s="16" t="s">
        <v>68</v>
      </c>
      <c r="B34" s="17">
        <f t="shared" si="10"/>
        <v>957.6</v>
      </c>
      <c r="C34" s="17"/>
      <c r="D34" s="18"/>
      <c r="E34" s="18"/>
      <c r="F34" s="18">
        <v>470</v>
      </c>
      <c r="G34" s="18"/>
      <c r="H34" s="18"/>
      <c r="I34" s="18"/>
      <c r="J34" s="18"/>
      <c r="K34" s="18">
        <v>367.6</v>
      </c>
      <c r="L34" s="18"/>
      <c r="M34" s="18"/>
      <c r="N34" s="18"/>
      <c r="O34" s="18"/>
      <c r="P34" s="18">
        <v>120</v>
      </c>
      <c r="Q34" s="18"/>
      <c r="R34" s="18"/>
      <c r="S34" s="18"/>
      <c r="T34" s="34"/>
    </row>
    <row r="35" ht="36" spans="1:20">
      <c r="A35" s="16" t="s">
        <v>69</v>
      </c>
      <c r="B35" s="17">
        <f t="shared" si="10"/>
        <v>240</v>
      </c>
      <c r="C35" s="17"/>
      <c r="D35" s="18"/>
      <c r="E35" s="18"/>
      <c r="F35" s="18">
        <v>130</v>
      </c>
      <c r="G35" s="18"/>
      <c r="H35" s="18"/>
      <c r="I35" s="18"/>
      <c r="J35" s="18"/>
      <c r="K35" s="18"/>
      <c r="L35" s="18">
        <v>110</v>
      </c>
      <c r="M35" s="18"/>
      <c r="N35" s="18"/>
      <c r="O35" s="18"/>
      <c r="P35" s="18"/>
      <c r="Q35" s="18"/>
      <c r="R35" s="18"/>
      <c r="S35" s="18"/>
      <c r="T35" s="34"/>
    </row>
    <row r="36" ht="48" spans="1:20">
      <c r="A36" s="16" t="s">
        <v>70</v>
      </c>
      <c r="B36" s="17">
        <f t="shared" si="10"/>
        <v>90</v>
      </c>
      <c r="C36" s="17"/>
      <c r="D36" s="18"/>
      <c r="E36" s="18"/>
      <c r="F36" s="18"/>
      <c r="G36" s="18"/>
      <c r="H36" s="18"/>
      <c r="I36" s="18"/>
      <c r="J36" s="18"/>
      <c r="K36" s="18"/>
      <c r="L36" s="18">
        <v>90</v>
      </c>
      <c r="M36" s="18"/>
      <c r="N36" s="18"/>
      <c r="O36" s="18"/>
      <c r="P36" s="18"/>
      <c r="Q36" s="18"/>
      <c r="R36" s="18"/>
      <c r="S36" s="18"/>
      <c r="T36" s="34"/>
    </row>
    <row r="37" ht="24" spans="1:20">
      <c r="A37" s="16" t="s">
        <v>71</v>
      </c>
      <c r="B37" s="17">
        <f t="shared" si="10"/>
        <v>350</v>
      </c>
      <c r="C37" s="17"/>
      <c r="D37" s="23"/>
      <c r="E37" s="23"/>
      <c r="F37" s="23">
        <v>350</v>
      </c>
      <c r="G37" s="23"/>
      <c r="H37" s="23"/>
      <c r="I37" s="23"/>
      <c r="J37" s="23"/>
      <c r="K37" s="23"/>
      <c r="L37" s="23"/>
      <c r="M37" s="23"/>
      <c r="N37" s="23"/>
      <c r="O37" s="18"/>
      <c r="P37" s="23"/>
      <c r="Q37" s="23"/>
      <c r="R37" s="23"/>
      <c r="S37" s="23"/>
      <c r="T37" s="34"/>
    </row>
    <row r="38" ht="36" spans="1:20">
      <c r="A38" s="16" t="s">
        <v>72</v>
      </c>
      <c r="B38" s="17">
        <f t="shared" si="10"/>
        <v>260</v>
      </c>
      <c r="C38" s="17"/>
      <c r="D38" s="23"/>
      <c r="E38" s="23"/>
      <c r="F38" s="23">
        <v>260</v>
      </c>
      <c r="G38" s="23"/>
      <c r="H38" s="23"/>
      <c r="I38" s="23"/>
      <c r="J38" s="23"/>
      <c r="K38" s="23"/>
      <c r="L38" s="23"/>
      <c r="M38" s="23"/>
      <c r="N38" s="23"/>
      <c r="O38" s="18"/>
      <c r="P38" s="23"/>
      <c r="Q38" s="23"/>
      <c r="R38" s="23"/>
      <c r="S38" s="23"/>
      <c r="T38" s="34"/>
    </row>
    <row r="39" ht="24" spans="1:20">
      <c r="A39" s="16" t="s">
        <v>73</v>
      </c>
      <c r="B39" s="17">
        <f t="shared" si="10"/>
        <v>230</v>
      </c>
      <c r="C39" s="17"/>
      <c r="D39" s="23"/>
      <c r="E39" s="23"/>
      <c r="F39" s="23">
        <v>230</v>
      </c>
      <c r="G39" s="23"/>
      <c r="H39" s="23"/>
      <c r="I39" s="23"/>
      <c r="J39" s="23"/>
      <c r="K39" s="23"/>
      <c r="L39" s="23"/>
      <c r="M39" s="23"/>
      <c r="N39" s="23"/>
      <c r="O39" s="18"/>
      <c r="P39" s="23"/>
      <c r="Q39" s="23"/>
      <c r="R39" s="23"/>
      <c r="S39" s="23"/>
      <c r="T39" s="34"/>
    </row>
  </sheetData>
  <mergeCells count="10">
    <mergeCell ref="A2:T2"/>
    <mergeCell ref="C4:S4"/>
    <mergeCell ref="A4:A6"/>
    <mergeCell ref="B4:B6"/>
    <mergeCell ref="C5:C6"/>
    <mergeCell ref="G5:G6"/>
    <mergeCell ref="O5:O6"/>
    <mergeCell ref="T4:T6"/>
    <mergeCell ref="T9:T19"/>
    <mergeCell ref="T21:T3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优化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topsec</cp:lastModifiedBy>
  <dcterms:created xsi:type="dcterms:W3CDTF">2015-06-06T18:19:00Z</dcterms:created>
  <cp:lastPrinted>2022-12-02T14:16:00Z</cp:lastPrinted>
  <dcterms:modified xsi:type="dcterms:W3CDTF">2023-07-20T08:47:45Z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5B703839CB1A4BDE86CEC6C5D7D11436</vt:lpwstr>
  </property>
  <property fmtid="{D5CDD505-2E9C-101B-9397-08002B2CF9AE}" pid="3" name="KSOProductBuildVer">
    <vt:lpwstr>2052-11.8.2.9793</vt:lpwstr>
  </property>
</Properties>
</file>