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65"/>
  </bookViews>
  <sheets>
    <sheet name="Sheet1" sheetId="1" r:id="rId1"/>
  </sheets>
  <externalReferences>
    <externalReference r:id="rId2"/>
  </externalReferences>
  <definedNames>
    <definedName name="_xlnm.Print_Titles" localSheetId="0">Sheet1!$4:$5</definedName>
  </definedNames>
  <calcPr calcId="144525"/>
</workbook>
</file>

<file path=xl/sharedStrings.xml><?xml version="1.0" encoding="utf-8"?>
<sst xmlns="http://schemas.openxmlformats.org/spreadsheetml/2006/main" count="108" uniqueCount="108">
  <si>
    <t>附件</t>
  </si>
  <si>
    <t>2023年黄河流域生态保护和高质量发展 奖补资金分配表</t>
  </si>
  <si>
    <t>单位：万元</t>
  </si>
  <si>
    <t>地区</t>
  </si>
  <si>
    <t>补助额</t>
  </si>
  <si>
    <t>全省合计</t>
  </si>
  <si>
    <t>市本级小计</t>
  </si>
  <si>
    <t>县级合计</t>
  </si>
  <si>
    <t>西安市</t>
  </si>
  <si>
    <t>西安市本级</t>
  </si>
  <si>
    <t>新城区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</si>
  <si>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</si>
  <si>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</si>
  <si>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</si>
  <si>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</si>
  <si>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</si>
  <si>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</si>
  <si>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</si>
  <si>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长安区</t>
  </si>
  <si>
    <t>高陵区</t>
  </si>
  <si>
    <t>鄠邑区</t>
  </si>
  <si>
    <t>周至县</t>
  </si>
  <si>
    <t>蓝田县</t>
  </si>
  <si>
    <t>铜川市</t>
  </si>
  <si>
    <t>铜川市本级</t>
  </si>
  <si>
    <t>王益区</t>
  </si>
  <si>
    <t>印台区</t>
  </si>
  <si>
    <t>耀州区</t>
  </si>
  <si>
    <t>宜君县</t>
  </si>
  <si>
    <t>宝鸡市</t>
  </si>
  <si>
    <t>宝鸡市本级</t>
  </si>
  <si>
    <t>渭滨区</t>
  </si>
  <si>
    <t>金台区</t>
  </si>
  <si>
    <t>陈仓区</t>
  </si>
  <si>
    <t>凤翔区</t>
  </si>
  <si>
    <t>岐山县</t>
  </si>
  <si>
    <t>扶风县</t>
  </si>
  <si>
    <t>眉县</t>
  </si>
  <si>
    <t>凤县</t>
  </si>
  <si>
    <t>太白县</t>
  </si>
  <si>
    <t>陇县</t>
  </si>
  <si>
    <t>千阳县</t>
  </si>
  <si>
    <t>麟游县</t>
  </si>
  <si>
    <t>咸阳市</t>
  </si>
  <si>
    <t>咸阳市本级</t>
  </si>
  <si>
    <t>秦都区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</si>
  <si>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</si>
  <si>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</si>
  <si>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</si>
  <si>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</si>
  <si>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</si>
  <si>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</si>
  <si>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</si>
  <si>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</si>
  <si>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</si>
  <si>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</si>
  <si>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</si>
  <si>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</si>
  <si>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</si>
  <si>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渭南市本级</t>
  </si>
  <si>
    <t>临渭区</t>
  </si>
  <si>
    <t>华州区</t>
  </si>
  <si>
    <t>韩城市</t>
  </si>
  <si>
    <t>合阳县</t>
  </si>
  <si>
    <t>大荔县</t>
  </si>
  <si>
    <t>潼关县</t>
  </si>
  <si>
    <t>澄城县</t>
  </si>
  <si>
    <t>蒲城县</t>
  </si>
  <si>
    <t>白水县</t>
  </si>
  <si>
    <t>富平县</t>
  </si>
  <si>
    <t>华阴市</t>
  </si>
  <si>
    <t>延安市</t>
  </si>
  <si>
    <t>延安市本级</t>
  </si>
  <si>
    <t>宝塔区</t>
  </si>
  <si>
    <t>延长县</t>
  </si>
  <si>
    <t>延川县</t>
  </si>
  <si>
    <t>宜川县</t>
  </si>
  <si>
    <t>甘泉县</t>
  </si>
  <si>
    <t>富县</t>
  </si>
  <si>
    <t>洛川县</t>
  </si>
  <si>
    <t>黄陵县</t>
  </si>
  <si>
    <t>吴起县</t>
  </si>
  <si>
    <t>志丹县</t>
  </si>
  <si>
    <t>安塞区</t>
  </si>
  <si>
    <t>子长市</t>
  </si>
  <si>
    <t>黄龙县</t>
  </si>
  <si>
    <t>榆林市</t>
  </si>
  <si>
    <t>榆林市本级</t>
  </si>
  <si>
    <t>榆阳区</t>
  </si>
  <si>
    <t>横山区</t>
  </si>
  <si>
    <t>靖边县</t>
  </si>
  <si>
    <t>定边县</t>
  </si>
  <si>
    <t>米脂县</t>
  </si>
  <si>
    <t>子洲县</t>
  </si>
  <si>
    <t>府谷县</t>
  </si>
  <si>
    <t>神木市</t>
  </si>
  <si>
    <t>绥德县</t>
  </si>
  <si>
    <t>佳县</t>
  </si>
  <si>
    <t>吴堡县</t>
  </si>
  <si>
    <t>清涧县</t>
  </si>
  <si>
    <t>商洛市</t>
  </si>
  <si>
    <t>商洛市本级</t>
  </si>
  <si>
    <t>洛南县</t>
  </si>
  <si>
    <t>商州区</t>
  </si>
  <si>
    <t>丹凤县</t>
  </si>
  <si>
    <t>杨凌示范区</t>
  </si>
  <si>
    <t>杨凌示范区本级</t>
  </si>
  <si>
    <t>杨陵区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</si>
</sst>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_GBK"/>
      <charset val="134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6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23" fillId="9" borderId="9" applyNumberFormat="false" applyAlignment="false" applyProtection="false">
      <alignment vertical="center"/>
    </xf>
    <xf numFmtId="0" fontId="18" fillId="14" borderId="7" applyNumberForma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0" fillId="13" borderId="6" applyNumberFormat="false" applyFont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6" fillId="9" borderId="4" applyNumberForma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4" fillId="31" borderId="4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true" applyAlignment="true"/>
    <xf numFmtId="0" fontId="0" fillId="0" borderId="0" xfId="0" applyFill="true" applyAlignment="true">
      <alignment horizontal="center" vertical="center"/>
    </xf>
    <xf numFmtId="0" fontId="1" fillId="0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vertical="center" wrapText="true"/>
    </xf>
    <xf numFmtId="0" fontId="0" fillId="0" borderId="0" xfId="0" applyFill="true" applyAlignment="true">
      <alignment horizontal="right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1" fontId="5" fillId="0" borderId="1" xfId="0" applyNumberFormat="true" applyFont="true" applyFill="true" applyBorder="true" applyAlignment="true">
      <alignment vertical="center"/>
    </xf>
    <xf numFmtId="0" fontId="0" fillId="0" borderId="1" xfId="0" applyFill="true" applyBorder="true" applyAlignment="true">
      <alignment horizontal="center" vertical="center"/>
    </xf>
    <xf numFmtId="1" fontId="0" fillId="0" borderId="1" xfId="0" applyNumberFormat="true" applyFill="true" applyBorder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2023&#24180;&#24037;&#20316;/&#24066;&#21439;&#32452;/&#36716;&#31227;&#25903;&#20184;/&#40644;&#27827;&#27969;&#22495;&#29983;&#24577;&#20445;&#25252;&#21644;&#39640;&#36136;&#37327;&#21457;&#23637;/2023&#24180;&#40644;&#27827;&#27969;&#22495;&#36164;&#37329;&#27979;&#31639;&#34920;06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取数底稿"/>
      <sheetName val="县区2稿测算"/>
      <sheetName val="本级2稿测算"/>
      <sheetName val="2稿分配表"/>
      <sheetName val="2稿简表"/>
      <sheetName val="生态保护评分"/>
      <sheetName val="面积和人口"/>
      <sheetName val="Sheet1"/>
    </sheetNames>
    <sheetDataSet>
      <sheetData sheetId="0"/>
      <sheetData sheetId="1"/>
      <sheetData sheetId="2"/>
      <sheetData sheetId="3">
        <row r="2">
          <cell r="A2" t="str">
            <v>2023年黄河流域生态保护和高质量发展
专项奖补资金测算分配表</v>
          </cell>
        </row>
        <row r="3">
          <cell r="B3" t="str">
            <v>单位：万元</v>
          </cell>
        </row>
        <row r="3">
          <cell r="D3" t="str">
            <v>单位：万元</v>
          </cell>
        </row>
        <row r="4">
          <cell r="A4" t="str">
            <v>地区</v>
          </cell>
          <cell r="B4" t="str">
            <v>测算分配数</v>
          </cell>
        </row>
        <row r="4">
          <cell r="D4" t="str">
            <v>测算分配数（取整）</v>
          </cell>
        </row>
        <row r="5">
          <cell r="A5" t="str">
            <v>全省合计</v>
          </cell>
          <cell r="B5">
            <v>104470</v>
          </cell>
        </row>
        <row r="5">
          <cell r="D5">
            <v>104470</v>
          </cell>
        </row>
        <row r="6">
          <cell r="A6" t="str">
            <v>市本级小计</v>
          </cell>
          <cell r="B6">
            <v>33000</v>
          </cell>
        </row>
        <row r="6">
          <cell r="D6">
            <v>33000</v>
          </cell>
        </row>
        <row r="7">
          <cell r="A7" t="str">
            <v>县级合计</v>
          </cell>
          <cell r="B7">
            <v>71470</v>
          </cell>
        </row>
        <row r="7">
          <cell r="D7">
            <v>71470</v>
          </cell>
        </row>
        <row r="8">
          <cell r="A8" t="str">
            <v>西安市</v>
          </cell>
          <cell r="B8">
            <v>13023.1239734381</v>
          </cell>
        </row>
        <row r="8">
          <cell r="D8">
            <v>13022</v>
          </cell>
        </row>
        <row r="9">
          <cell r="A9" t="str">
            <v>西安市本级</v>
          </cell>
          <cell r="B9">
            <v>3231.48527944475</v>
          </cell>
        </row>
        <row r="9">
          <cell r="D9">
            <v>3231</v>
          </cell>
        </row>
        <row r="10">
          <cell r="A10" t="str">
            <v>新城区</v>
          </cell>
          <cell r="B10">
            <v>840.190601259525</v>
          </cell>
        </row>
        <row r="10">
          <cell r="D10">
            <v>840</v>
          </cell>
        </row>
        <row r="11">
          <cell r="A11" t="str">
            <v>碑林区</v>
          </cell>
          <cell r="B11">
            <v>733.84083149451</v>
          </cell>
        </row>
        <row r="11">
          <cell r="D11">
            <v>734</v>
          </cell>
        </row>
        <row r="12">
          <cell r="A12" t="str">
            <v>莲湖区</v>
          </cell>
          <cell r="B12">
            <v>867.330238609238</v>
          </cell>
        </row>
        <row r="12">
          <cell r="D12">
            <v>867</v>
          </cell>
        </row>
        <row r="13">
          <cell r="A13" t="str">
            <v>灞桥区</v>
          </cell>
          <cell r="B13">
            <v>848.168531332661</v>
          </cell>
        </row>
        <row r="13">
          <cell r="D13">
            <v>848</v>
          </cell>
        </row>
        <row r="14">
          <cell r="A14" t="str">
            <v>未央区</v>
          </cell>
          <cell r="B14">
            <v>582.378901429449</v>
          </cell>
        </row>
        <row r="14">
          <cell r="D14">
            <v>582</v>
          </cell>
        </row>
        <row r="15">
          <cell r="A15" t="str">
            <v>雁塔区</v>
          </cell>
          <cell r="B15">
            <v>844.491852794082</v>
          </cell>
        </row>
        <row r="15">
          <cell r="D15">
            <v>844</v>
          </cell>
        </row>
        <row r="16">
          <cell r="A16" t="str">
            <v>阎良区</v>
          </cell>
          <cell r="B16">
            <v>285.106528882269</v>
          </cell>
        </row>
        <row r="16">
          <cell r="D16">
            <v>285</v>
          </cell>
        </row>
        <row r="17">
          <cell r="A17" t="str">
            <v>临潼区</v>
          </cell>
          <cell r="B17">
            <v>771.349308012881</v>
          </cell>
        </row>
        <row r="17">
          <cell r="D17">
            <v>771</v>
          </cell>
        </row>
        <row r="18">
          <cell r="A18" t="str">
            <v>长安区</v>
          </cell>
          <cell r="B18">
            <v>1010.81981437828</v>
          </cell>
        </row>
        <row r="18">
          <cell r="D18">
            <v>1011</v>
          </cell>
        </row>
        <row r="19">
          <cell r="A19" t="str">
            <v>高陵区</v>
          </cell>
          <cell r="B19">
            <v>259.677742852102</v>
          </cell>
        </row>
        <row r="19">
          <cell r="D19">
            <v>260</v>
          </cell>
        </row>
        <row r="20">
          <cell r="A20" t="str">
            <v>鄠邑区</v>
          </cell>
          <cell r="B20">
            <v>569.806257998713</v>
          </cell>
        </row>
        <row r="20">
          <cell r="D20">
            <v>570</v>
          </cell>
        </row>
        <row r="21">
          <cell r="A21" t="str">
            <v>周至县</v>
          </cell>
          <cell r="B21">
            <v>1196.83001712285</v>
          </cell>
        </row>
        <row r="21">
          <cell r="D21">
            <v>1197</v>
          </cell>
        </row>
        <row r="22">
          <cell r="A22" t="str">
            <v>蓝田县</v>
          </cell>
          <cell r="B22">
            <v>981.648067826806</v>
          </cell>
        </row>
        <row r="22">
          <cell r="D22">
            <v>982</v>
          </cell>
        </row>
        <row r="23">
          <cell r="A23" t="str">
            <v>铜川市</v>
          </cell>
          <cell r="B23">
            <v>4620.9283597222</v>
          </cell>
        </row>
        <row r="23">
          <cell r="D23">
            <v>4621</v>
          </cell>
        </row>
        <row r="24">
          <cell r="A24" t="str">
            <v>铜川市本级</v>
          </cell>
          <cell r="B24">
            <v>2134.68650787297</v>
          </cell>
        </row>
        <row r="24">
          <cell r="D24">
            <v>2135</v>
          </cell>
        </row>
        <row r="25">
          <cell r="A25" t="str">
            <v>王益区</v>
          </cell>
          <cell r="B25">
            <v>320.37223418829</v>
          </cell>
        </row>
        <row r="25">
          <cell r="D25">
            <v>320</v>
          </cell>
        </row>
        <row r="26">
          <cell r="A26" t="str">
            <v>印台区</v>
          </cell>
          <cell r="B26">
            <v>531.230727298756</v>
          </cell>
        </row>
        <row r="26">
          <cell r="D26">
            <v>531</v>
          </cell>
        </row>
        <row r="27">
          <cell r="A27" t="str">
            <v>耀州区</v>
          </cell>
          <cell r="B27">
            <v>826.536798226623</v>
          </cell>
        </row>
        <row r="27">
          <cell r="D27">
            <v>827</v>
          </cell>
        </row>
        <row r="28">
          <cell r="A28" t="str">
            <v>宜君县</v>
          </cell>
          <cell r="B28">
            <v>808.102092135557</v>
          </cell>
        </row>
        <row r="28">
          <cell r="D28">
            <v>808</v>
          </cell>
        </row>
        <row r="29">
          <cell r="A29" t="str">
            <v>宝鸡市</v>
          </cell>
          <cell r="B29">
            <v>13014.305307138</v>
          </cell>
        </row>
        <row r="29">
          <cell r="D29">
            <v>13015</v>
          </cell>
        </row>
        <row r="30">
          <cell r="A30" t="str">
            <v>宝鸡市本级</v>
          </cell>
          <cell r="B30">
            <v>4691.68742711811</v>
          </cell>
        </row>
        <row r="30">
          <cell r="D30">
            <v>4692</v>
          </cell>
        </row>
        <row r="31">
          <cell r="A31" t="str">
            <v>渭滨区</v>
          </cell>
          <cell r="B31">
            <v>630.260923690309</v>
          </cell>
        </row>
        <row r="31">
          <cell r="D31">
            <v>630</v>
          </cell>
        </row>
        <row r="32">
          <cell r="A32" t="str">
            <v>金台区</v>
          </cell>
          <cell r="B32">
            <v>697.638134752024</v>
          </cell>
        </row>
        <row r="32">
          <cell r="D32">
            <v>698</v>
          </cell>
        </row>
        <row r="33">
          <cell r="A33" t="str">
            <v>陈仓区</v>
          </cell>
          <cell r="B33">
            <v>762.612406989529</v>
          </cell>
        </row>
        <row r="33">
          <cell r="D33">
            <v>763</v>
          </cell>
        </row>
        <row r="34">
          <cell r="A34" t="str">
            <v>凤翔区</v>
          </cell>
          <cell r="B34">
            <v>754.923954146889</v>
          </cell>
        </row>
        <row r="34">
          <cell r="D34">
            <v>755</v>
          </cell>
        </row>
        <row r="35">
          <cell r="A35" t="str">
            <v>岐山县</v>
          </cell>
          <cell r="B35">
            <v>579.692573184698</v>
          </cell>
        </row>
        <row r="35">
          <cell r="D35">
            <v>580</v>
          </cell>
        </row>
        <row r="36">
          <cell r="A36" t="str">
            <v>扶风县</v>
          </cell>
          <cell r="B36">
            <v>559.452364186649</v>
          </cell>
        </row>
        <row r="36">
          <cell r="D36">
            <v>559</v>
          </cell>
        </row>
        <row r="37">
          <cell r="A37" t="str">
            <v>眉县</v>
          </cell>
          <cell r="B37">
            <v>572.224157244747</v>
          </cell>
        </row>
        <row r="37">
          <cell r="D37">
            <v>572</v>
          </cell>
        </row>
        <row r="38">
          <cell r="A38" t="str">
            <v>凤县</v>
          </cell>
          <cell r="B38">
            <v>963.099292463361</v>
          </cell>
        </row>
        <row r="38">
          <cell r="D38">
            <v>963</v>
          </cell>
        </row>
        <row r="39">
          <cell r="A39" t="str">
            <v>太白县</v>
          </cell>
          <cell r="B39">
            <v>879.236442591175</v>
          </cell>
        </row>
        <row r="39">
          <cell r="D39">
            <v>879</v>
          </cell>
        </row>
        <row r="40">
          <cell r="A40" t="str">
            <v>陇县</v>
          </cell>
          <cell r="B40">
            <v>707.713915975481</v>
          </cell>
        </row>
        <row r="40">
          <cell r="D40">
            <v>708</v>
          </cell>
        </row>
        <row r="41">
          <cell r="A41" t="str">
            <v>千阳县</v>
          </cell>
          <cell r="B41">
            <v>368.934136681625</v>
          </cell>
        </row>
        <row r="41">
          <cell r="D41">
            <v>369</v>
          </cell>
        </row>
        <row r="42">
          <cell r="A42" t="str">
            <v>麟游县</v>
          </cell>
          <cell r="B42">
            <v>846.829578113424</v>
          </cell>
        </row>
        <row r="42">
          <cell r="D42">
            <v>847</v>
          </cell>
        </row>
        <row r="43">
          <cell r="A43" t="str">
            <v>咸阳市</v>
          </cell>
          <cell r="B43">
            <v>12081.3555720616</v>
          </cell>
        </row>
        <row r="43">
          <cell r="D43">
            <v>12081</v>
          </cell>
        </row>
        <row r="44">
          <cell r="A44" t="str">
            <v>咸阳市本级</v>
          </cell>
          <cell r="B44">
            <v>4193.47403336792</v>
          </cell>
        </row>
        <row r="44">
          <cell r="D44">
            <v>4194</v>
          </cell>
        </row>
        <row r="45">
          <cell r="A45" t="str">
            <v>秦都区</v>
          </cell>
          <cell r="B45">
            <v>426.259378339676</v>
          </cell>
        </row>
        <row r="45">
          <cell r="D45">
            <v>426</v>
          </cell>
        </row>
        <row r="46">
          <cell r="A46" t="str">
            <v>渭城区</v>
          </cell>
          <cell r="B46">
            <v>314.776901227244</v>
          </cell>
        </row>
        <row r="46">
          <cell r="D46">
            <v>315</v>
          </cell>
        </row>
        <row r="47">
          <cell r="A47" t="str">
            <v>三原县</v>
          </cell>
          <cell r="B47">
            <v>610.971941885212</v>
          </cell>
        </row>
        <row r="47">
          <cell r="D47">
            <v>611</v>
          </cell>
        </row>
        <row r="48">
          <cell r="A48" t="str">
            <v>泾阳县</v>
          </cell>
          <cell r="B48">
            <v>476.005746767674</v>
          </cell>
        </row>
        <row r="48">
          <cell r="D48">
            <v>476</v>
          </cell>
        </row>
        <row r="49">
          <cell r="A49" t="str">
            <v>乾县</v>
          </cell>
          <cell r="B49">
            <v>756.289343250676</v>
          </cell>
        </row>
        <row r="49">
          <cell r="D49">
            <v>756</v>
          </cell>
        </row>
        <row r="50">
          <cell r="A50" t="str">
            <v>礼泉县</v>
          </cell>
          <cell r="B50">
            <v>574.463883294772</v>
          </cell>
        </row>
        <row r="50">
          <cell r="D50">
            <v>574</v>
          </cell>
        </row>
        <row r="51">
          <cell r="A51" t="str">
            <v>永寿县</v>
          </cell>
          <cell r="B51">
            <v>628.492388590129</v>
          </cell>
        </row>
        <row r="51">
          <cell r="D51">
            <v>628</v>
          </cell>
        </row>
        <row r="52">
          <cell r="A52" t="str">
            <v>长武县</v>
          </cell>
          <cell r="B52">
            <v>491.626544616228</v>
          </cell>
        </row>
        <row r="52">
          <cell r="D52">
            <v>492</v>
          </cell>
        </row>
        <row r="53">
          <cell r="A53" t="str">
            <v>旬邑县</v>
          </cell>
          <cell r="B53">
            <v>1068.2686898601</v>
          </cell>
        </row>
        <row r="53">
          <cell r="D53">
            <v>1068</v>
          </cell>
        </row>
        <row r="54">
          <cell r="A54" t="str">
            <v>淳化县</v>
          </cell>
          <cell r="B54">
            <v>633.893119456798</v>
          </cell>
        </row>
        <row r="54">
          <cell r="D54">
            <v>634</v>
          </cell>
        </row>
        <row r="55">
          <cell r="A55" t="str">
            <v>武功县</v>
          </cell>
          <cell r="B55">
            <v>404.243104957251</v>
          </cell>
        </row>
        <row r="55">
          <cell r="D55">
            <v>404</v>
          </cell>
        </row>
        <row r="56">
          <cell r="A56" t="str">
            <v>兴平市</v>
          </cell>
          <cell r="B56">
            <v>625.906678381845</v>
          </cell>
        </row>
        <row r="56">
          <cell r="D56">
            <v>626</v>
          </cell>
        </row>
        <row r="57">
          <cell r="A57" t="str">
            <v>彬州市</v>
          </cell>
          <cell r="B57">
            <v>876.683818066121</v>
          </cell>
        </row>
        <row r="57">
          <cell r="D57">
            <v>877</v>
          </cell>
        </row>
        <row r="58">
          <cell r="A58" t="str">
            <v>渭南市</v>
          </cell>
          <cell r="B58">
            <v>17712.7546454496</v>
          </cell>
        </row>
        <row r="58">
          <cell r="D58">
            <v>17712</v>
          </cell>
        </row>
        <row r="59">
          <cell r="A59" t="str">
            <v>渭南市本级</v>
          </cell>
          <cell r="B59">
            <v>6193.14000397718</v>
          </cell>
        </row>
        <row r="59">
          <cell r="D59">
            <v>6193</v>
          </cell>
        </row>
        <row r="60">
          <cell r="A60" t="str">
            <v>临渭区</v>
          </cell>
          <cell r="B60">
            <v>1093.62242706928</v>
          </cell>
        </row>
        <row r="60">
          <cell r="D60">
            <v>1094</v>
          </cell>
        </row>
        <row r="61">
          <cell r="A61" t="str">
            <v>华州区</v>
          </cell>
          <cell r="B61">
            <v>468.315439044747</v>
          </cell>
        </row>
        <row r="61">
          <cell r="D61">
            <v>468</v>
          </cell>
        </row>
        <row r="62">
          <cell r="A62" t="str">
            <v>韩城市</v>
          </cell>
          <cell r="B62">
            <v>1562.38865719773</v>
          </cell>
        </row>
        <row r="62">
          <cell r="D62">
            <v>1562</v>
          </cell>
        </row>
        <row r="63">
          <cell r="A63" t="str">
            <v>合阳县</v>
          </cell>
          <cell r="B63">
            <v>1572.29474140703</v>
          </cell>
        </row>
        <row r="63">
          <cell r="D63">
            <v>1572</v>
          </cell>
        </row>
        <row r="64">
          <cell r="A64" t="str">
            <v>大荔县</v>
          </cell>
          <cell r="B64">
            <v>2046.98679861853</v>
          </cell>
        </row>
        <row r="64">
          <cell r="D64">
            <v>2047</v>
          </cell>
        </row>
        <row r="65">
          <cell r="A65" t="str">
            <v>潼关县</v>
          </cell>
          <cell r="B65">
            <v>1304.9670269147</v>
          </cell>
        </row>
        <row r="65">
          <cell r="D65">
            <v>1305</v>
          </cell>
        </row>
        <row r="66">
          <cell r="A66" t="str">
            <v>澄城县</v>
          </cell>
          <cell r="B66">
            <v>580.862701926735</v>
          </cell>
        </row>
        <row r="66">
          <cell r="D66">
            <v>581</v>
          </cell>
        </row>
        <row r="67">
          <cell r="A67" t="str">
            <v>蒲城县</v>
          </cell>
          <cell r="B67">
            <v>1121.63079259468</v>
          </cell>
        </row>
        <row r="67">
          <cell r="D67">
            <v>1122</v>
          </cell>
        </row>
        <row r="68">
          <cell r="A68" t="str">
            <v>白水县</v>
          </cell>
          <cell r="B68">
            <v>412.416548231537</v>
          </cell>
        </row>
        <row r="68">
          <cell r="D68">
            <v>412</v>
          </cell>
        </row>
        <row r="69">
          <cell r="A69" t="str">
            <v>富平县</v>
          </cell>
          <cell r="B69">
            <v>1032.37635083095</v>
          </cell>
        </row>
        <row r="69">
          <cell r="D69">
            <v>1032</v>
          </cell>
        </row>
        <row r="70">
          <cell r="A70" t="str">
            <v>华阴市</v>
          </cell>
          <cell r="B70">
            <v>323.753157636562</v>
          </cell>
        </row>
        <row r="70">
          <cell r="D70">
            <v>324</v>
          </cell>
        </row>
        <row r="71">
          <cell r="A71" t="str">
            <v>延安市</v>
          </cell>
          <cell r="B71">
            <v>19494.5083241207</v>
          </cell>
        </row>
        <row r="71">
          <cell r="D71">
            <v>19495</v>
          </cell>
        </row>
        <row r="72">
          <cell r="A72" t="str">
            <v>延安市本级</v>
          </cell>
          <cell r="B72">
            <v>6393.8782320676</v>
          </cell>
        </row>
        <row r="72">
          <cell r="D72">
            <v>6394</v>
          </cell>
        </row>
        <row r="73">
          <cell r="A73" t="str">
            <v>宝塔区</v>
          </cell>
          <cell r="B73">
            <v>1401.30202765437</v>
          </cell>
        </row>
        <row r="73">
          <cell r="D73">
            <v>1400</v>
          </cell>
        </row>
        <row r="74">
          <cell r="A74" t="str">
            <v>延长县</v>
          </cell>
          <cell r="B74">
            <v>1416.60935197478</v>
          </cell>
        </row>
        <row r="74">
          <cell r="D74">
            <v>1417</v>
          </cell>
        </row>
        <row r="75">
          <cell r="A75" t="str">
            <v>延川县</v>
          </cell>
          <cell r="B75">
            <v>1521.85329857266</v>
          </cell>
        </row>
        <row r="75">
          <cell r="D75">
            <v>1523</v>
          </cell>
        </row>
        <row r="76">
          <cell r="A76" t="str">
            <v>宜川县</v>
          </cell>
          <cell r="B76">
            <v>2046.81617586302</v>
          </cell>
        </row>
        <row r="76">
          <cell r="D76">
            <v>2048</v>
          </cell>
        </row>
        <row r="77">
          <cell r="A77" t="str">
            <v>甘泉县</v>
          </cell>
          <cell r="B77">
            <v>612.005067659371</v>
          </cell>
        </row>
        <row r="77">
          <cell r="D77">
            <v>612</v>
          </cell>
        </row>
        <row r="78">
          <cell r="A78" t="str">
            <v>富县</v>
          </cell>
          <cell r="B78">
            <v>1153.34762298692</v>
          </cell>
        </row>
        <row r="78">
          <cell r="D78">
            <v>1153</v>
          </cell>
        </row>
        <row r="79">
          <cell r="A79" t="str">
            <v>洛川县</v>
          </cell>
          <cell r="B79">
            <v>815.627027657088</v>
          </cell>
        </row>
        <row r="79">
          <cell r="D79">
            <v>816</v>
          </cell>
        </row>
        <row r="80">
          <cell r="A80" t="str">
            <v>黄陵县</v>
          </cell>
          <cell r="B80">
            <v>298.242275280899</v>
          </cell>
        </row>
        <row r="80">
          <cell r="D80">
            <v>298</v>
          </cell>
        </row>
        <row r="81">
          <cell r="A81" t="str">
            <v>吴起县</v>
          </cell>
          <cell r="B81">
            <v>497.206433698142</v>
          </cell>
        </row>
        <row r="81">
          <cell r="D81">
            <v>497</v>
          </cell>
        </row>
        <row r="82">
          <cell r="A82" t="str">
            <v>志丹县</v>
          </cell>
          <cell r="B82">
            <v>1074.48017567506</v>
          </cell>
        </row>
        <row r="82">
          <cell r="D82">
            <v>1074</v>
          </cell>
        </row>
        <row r="83">
          <cell r="A83" t="str">
            <v>安塞区</v>
          </cell>
          <cell r="B83">
            <v>904.89707729112</v>
          </cell>
        </row>
        <row r="83">
          <cell r="D83">
            <v>905</v>
          </cell>
        </row>
        <row r="84">
          <cell r="A84" t="str">
            <v>子长市</v>
          </cell>
          <cell r="B84">
            <v>911.378857097466</v>
          </cell>
        </row>
        <row r="84">
          <cell r="D84">
            <v>911</v>
          </cell>
        </row>
        <row r="85">
          <cell r="A85" t="str">
            <v>黄龙县</v>
          </cell>
          <cell r="B85">
            <v>446.864700642165</v>
          </cell>
        </row>
        <row r="85">
          <cell r="D85">
            <v>447</v>
          </cell>
        </row>
        <row r="86">
          <cell r="A86" t="str">
            <v>榆林市</v>
          </cell>
          <cell r="B86">
            <v>17289.5959407256</v>
          </cell>
        </row>
        <row r="86">
          <cell r="D86">
            <v>17290</v>
          </cell>
        </row>
        <row r="87">
          <cell r="A87" t="str">
            <v>榆林市本级</v>
          </cell>
          <cell r="B87">
            <v>2073.81389179343</v>
          </cell>
        </row>
        <row r="87">
          <cell r="D87">
            <v>2074</v>
          </cell>
        </row>
        <row r="88">
          <cell r="A88" t="str">
            <v>榆阳区</v>
          </cell>
          <cell r="B88">
            <v>593.556179775281</v>
          </cell>
        </row>
        <row r="88">
          <cell r="D88">
            <v>594</v>
          </cell>
        </row>
        <row r="89">
          <cell r="A89" t="str">
            <v>横山区</v>
          </cell>
          <cell r="B89">
            <v>655.368746586249</v>
          </cell>
        </row>
        <row r="89">
          <cell r="D89">
            <v>655</v>
          </cell>
        </row>
        <row r="90">
          <cell r="A90" t="str">
            <v>靖边县</v>
          </cell>
          <cell r="B90">
            <v>1171.23185337884</v>
          </cell>
        </row>
        <row r="90">
          <cell r="D90">
            <v>1171</v>
          </cell>
        </row>
        <row r="91">
          <cell r="A91" t="str">
            <v>定边县</v>
          </cell>
          <cell r="B91">
            <v>1588.86004266757</v>
          </cell>
        </row>
        <row r="91">
          <cell r="D91">
            <v>1589</v>
          </cell>
        </row>
        <row r="92">
          <cell r="A92" t="str">
            <v>米脂县</v>
          </cell>
          <cell r="B92">
            <v>826.034062568004</v>
          </cell>
        </row>
        <row r="92">
          <cell r="D92">
            <v>826</v>
          </cell>
        </row>
        <row r="93">
          <cell r="A93" t="str">
            <v>子洲县</v>
          </cell>
          <cell r="B93">
            <v>893.448426638792</v>
          </cell>
        </row>
        <row r="93">
          <cell r="D93">
            <v>893</v>
          </cell>
        </row>
        <row r="94">
          <cell r="A94" t="str">
            <v>府谷县</v>
          </cell>
          <cell r="B94">
            <v>1300</v>
          </cell>
        </row>
        <row r="94">
          <cell r="D94">
            <v>1300</v>
          </cell>
        </row>
        <row r="95">
          <cell r="A95" t="str">
            <v>神木市</v>
          </cell>
          <cell r="B95">
            <v>1296</v>
          </cell>
        </row>
        <row r="95">
          <cell r="D95">
            <v>1296</v>
          </cell>
        </row>
        <row r="96">
          <cell r="A96" t="str">
            <v>绥德县</v>
          </cell>
          <cell r="B96">
            <v>1553.28552869645</v>
          </cell>
        </row>
        <row r="96">
          <cell r="D96">
            <v>1553</v>
          </cell>
        </row>
        <row r="97">
          <cell r="A97" t="str">
            <v>佳县</v>
          </cell>
          <cell r="B97">
            <v>1836.80450645372</v>
          </cell>
        </row>
        <row r="97">
          <cell r="D97">
            <v>1837</v>
          </cell>
        </row>
        <row r="98">
          <cell r="A98" t="str">
            <v>吴堡县</v>
          </cell>
          <cell r="B98">
            <v>1784.66655418304</v>
          </cell>
        </row>
        <row r="98">
          <cell r="D98">
            <v>1785</v>
          </cell>
        </row>
        <row r="99">
          <cell r="A99" t="str">
            <v>清涧县</v>
          </cell>
          <cell r="B99">
            <v>1716.52614798421</v>
          </cell>
        </row>
        <row r="99">
          <cell r="D99">
            <v>1717</v>
          </cell>
        </row>
        <row r="100">
          <cell r="A100" t="str">
            <v>商洛市</v>
          </cell>
          <cell r="B100">
            <v>5947.76451050454</v>
          </cell>
        </row>
        <row r="100">
          <cell r="D100">
            <v>5948</v>
          </cell>
        </row>
        <row r="101">
          <cell r="A101" t="str">
            <v>商洛市本级</v>
          </cell>
          <cell r="B101">
            <v>3078.49264446913</v>
          </cell>
        </row>
        <row r="101">
          <cell r="D101">
            <v>3078</v>
          </cell>
        </row>
        <row r="102">
          <cell r="A102" t="str">
            <v>洛南县</v>
          </cell>
          <cell r="B102">
            <v>1116.52700556458</v>
          </cell>
        </row>
        <row r="102">
          <cell r="D102">
            <v>1117</v>
          </cell>
        </row>
        <row r="103">
          <cell r="A103" t="str">
            <v>商州区</v>
          </cell>
          <cell r="B103">
            <v>885.708993700193</v>
          </cell>
        </row>
        <row r="103">
          <cell r="D103">
            <v>886</v>
          </cell>
        </row>
        <row r="104">
          <cell r="A104" t="str">
            <v>丹凤县</v>
          </cell>
          <cell r="B104">
            <v>867.035866770643</v>
          </cell>
        </row>
        <row r="104">
          <cell r="D104">
            <v>867</v>
          </cell>
        </row>
        <row r="105">
          <cell r="A105" t="str">
            <v>杨凌示范区</v>
          </cell>
          <cell r="B105">
            <v>1285.66336683957</v>
          </cell>
        </row>
        <row r="105">
          <cell r="D105">
            <v>1286</v>
          </cell>
        </row>
        <row r="106">
          <cell r="A106" t="str">
            <v>杨凌示范区本级</v>
          </cell>
          <cell r="B106">
            <v>1009.3419798889</v>
          </cell>
        </row>
        <row r="106">
          <cell r="D106">
            <v>1009</v>
          </cell>
        </row>
        <row r="107">
          <cell r="A107" t="str">
            <v>杨陵区</v>
          </cell>
          <cell r="B107">
            <v>276.321386950667</v>
          </cell>
        </row>
        <row r="107">
          <cell r="D107">
            <v>277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08"/>
  <sheetViews>
    <sheetView tabSelected="1" workbookViewId="0">
      <selection activeCell="D8" sqref="D8"/>
    </sheetView>
  </sheetViews>
  <sheetFormatPr defaultColWidth="9" defaultRowHeight="13.5"/>
  <cols>
    <col min="1" max="1" width="25.625" style="2" customWidth="true"/>
    <col min="2" max="2" width="29.625" style="1" customWidth="true"/>
    <col min="3" max="16384" width="9" style="1"/>
  </cols>
  <sheetData>
    <row r="1" s="1" customFormat="true" ht="20.25" spans="1:1">
      <c r="A1" s="3" t="s">
        <v>0</v>
      </c>
    </row>
    <row r="2" s="1" customFormat="true" ht="20.25" spans="1:1">
      <c r="A2" s="3"/>
    </row>
    <row r="3" s="1" customFormat="true" ht="63" customHeight="true" spans="1:10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</row>
    <row r="4" s="1" customFormat="true" spans="1:2">
      <c r="A4" s="2"/>
      <c r="B4" s="6" t="s">
        <v>2</v>
      </c>
    </row>
    <row r="5" s="1" customFormat="true" ht="33" customHeight="true" spans="1:2">
      <c r="A5" s="7" t="s">
        <v>3</v>
      </c>
      <c r="B5" s="7" t="s">
        <v>4</v>
      </c>
    </row>
    <row r="6" s="1" customFormat="true" ht="16" customHeight="true" spans="1:2">
      <c r="A6" s="8" t="s">
        <v>5</v>
      </c>
      <c r="B6" s="9">
        <f>SUM(B7:B8)</f>
        <v>104470</v>
      </c>
    </row>
    <row r="7" s="1" customFormat="true" ht="16" customHeight="true" spans="1:2">
      <c r="A7" s="8" t="s">
        <v>6</v>
      </c>
      <c r="B7" s="9">
        <f>SUM(B10,B25,B31,B45,B60,B73,B88,B102,B107)</f>
        <v>33000</v>
      </c>
    </row>
    <row r="8" s="1" customFormat="true" ht="16" customHeight="true" spans="1:2">
      <c r="A8" s="8" t="s">
        <v>7</v>
      </c>
      <c r="B8" s="9">
        <f>SUM(B11:B23,B26:B29,B32:B43,B46:B58,B61:B71,B74:B86,B89:B100,B103:B105,B108)</f>
        <v>71470</v>
      </c>
    </row>
    <row r="9" s="1" customFormat="true" ht="16" customHeight="true" spans="1:2">
      <c r="A9" s="8" t="s">
        <v>8</v>
      </c>
      <c r="B9" s="9">
        <f>SUM(B10:B23)</f>
        <v>13022</v>
      </c>
    </row>
    <row r="10" s="1" customFormat="true" ht="16" customHeight="true" spans="1:2">
      <c r="A10" s="10" t="s">
        <v>9</v>
      </c>
      <c r="B10" s="11">
        <f>VLOOKUP(A10,'[1]2稿分配表'!$A:$D,4,0)</f>
        <v>3231</v>
      </c>
    </row>
    <row r="11" s="1" customFormat="true" ht="16" customHeight="true" spans="1:2">
      <c r="A11" s="10" t="s">
        <v>10</v>
      </c>
      <c r="B11" s="11">
        <f>VLOOKUP(A11,'[1]2稿分配表'!$A:$D,4,0)</f>
        <v>840</v>
      </c>
    </row>
    <row r="12" s="1" customFormat="true" ht="16" customHeight="true" spans="1:2">
      <c r="A12" s="10" t="s">
        <v>11</v>
      </c>
      <c r="B12" s="11">
        <f>VLOOKUP(A12,'[1]2稿分配表'!$A:$D,4,0)</f>
        <v>734</v>
      </c>
    </row>
    <row r="13" s="1" customFormat="true" ht="16" customHeight="true" spans="1:2">
      <c r="A13" s="10" t="s">
        <v>12</v>
      </c>
      <c r="B13" s="11">
        <f>VLOOKUP(A13,'[1]2稿分配表'!$A:$D,4,0)</f>
        <v>867</v>
      </c>
    </row>
    <row r="14" s="1" customFormat="true" ht="16" customHeight="true" spans="1:2">
      <c r="A14" s="10" t="s">
        <v>13</v>
      </c>
      <c r="B14" s="11">
        <f>VLOOKUP(A14,'[1]2稿分配表'!$A:$D,4,0)</f>
        <v>848</v>
      </c>
    </row>
    <row r="15" s="1" customFormat="true" ht="16" customHeight="true" spans="1:2">
      <c r="A15" s="10" t="s">
        <v>14</v>
      </c>
      <c r="B15" s="11">
        <f>VLOOKUP(A15,'[1]2稿分配表'!$A:$D,4,0)</f>
        <v>582</v>
      </c>
    </row>
    <row r="16" s="1" customFormat="true" ht="16" customHeight="true" spans="1:2">
      <c r="A16" s="10" t="s">
        <v>15</v>
      </c>
      <c r="B16" s="11">
        <f>VLOOKUP(A16,'[1]2稿分配表'!$A:$D,4,0)</f>
        <v>844</v>
      </c>
    </row>
    <row r="17" s="1" customFormat="true" ht="16" customHeight="true" spans="1:2">
      <c r="A17" s="10" t="s">
        <v>16</v>
      </c>
      <c r="B17" s="11">
        <f>VLOOKUP(A17,'[1]2稿分配表'!$A:$D,4,0)</f>
        <v>285</v>
      </c>
    </row>
    <row r="18" s="1" customFormat="true" ht="16" customHeight="true" spans="1:2">
      <c r="A18" s="10" t="s">
        <v>17</v>
      </c>
      <c r="B18" s="11">
        <f>VLOOKUP(A18,'[1]2稿分配表'!$A:$D,4,0)</f>
        <v>771</v>
      </c>
    </row>
    <row r="19" s="1" customFormat="true" ht="16" customHeight="true" spans="1:2">
      <c r="A19" s="10" t="s">
        <v>18</v>
      </c>
      <c r="B19" s="11">
        <f>VLOOKUP(A19,'[1]2稿分配表'!$A:$D,4,0)</f>
        <v>1011</v>
      </c>
    </row>
    <row r="20" s="1" customFormat="true" ht="16" customHeight="true" spans="1:2">
      <c r="A20" s="10" t="s">
        <v>19</v>
      </c>
      <c r="B20" s="11">
        <f>VLOOKUP(A20,'[1]2稿分配表'!$A:$D,4,0)</f>
        <v>260</v>
      </c>
    </row>
    <row r="21" s="1" customFormat="true" ht="16" customHeight="true" spans="1:2">
      <c r="A21" s="10" t="s">
        <v>20</v>
      </c>
      <c r="B21" s="11">
        <f>VLOOKUP(A21,'[1]2稿分配表'!$A:$D,4,0)</f>
        <v>570</v>
      </c>
    </row>
    <row r="22" s="1" customFormat="true" ht="16" customHeight="true" spans="1:2">
      <c r="A22" s="10" t="s">
        <v>21</v>
      </c>
      <c r="B22" s="11">
        <f>VLOOKUP(A22,'[1]2稿分配表'!$A:$D,4,0)</f>
        <v>1197</v>
      </c>
    </row>
    <row r="23" s="1" customFormat="true" ht="16" customHeight="true" spans="1:2">
      <c r="A23" s="10" t="s">
        <v>22</v>
      </c>
      <c r="B23" s="11">
        <f>VLOOKUP(A23,'[1]2稿分配表'!$A:$D,4,0)</f>
        <v>982</v>
      </c>
    </row>
    <row r="24" s="1" customFormat="true" ht="16" customHeight="true" spans="1:2">
      <c r="A24" s="8" t="s">
        <v>23</v>
      </c>
      <c r="B24" s="9">
        <f>SUM(B25:B29)</f>
        <v>4621</v>
      </c>
    </row>
    <row r="25" s="1" customFormat="true" ht="16" customHeight="true" spans="1:2">
      <c r="A25" s="10" t="s">
        <v>24</v>
      </c>
      <c r="B25" s="11">
        <f>VLOOKUP(A25,'[1]2稿分配表'!$A:$D,4,0)</f>
        <v>2135</v>
      </c>
    </row>
    <row r="26" s="1" customFormat="true" ht="16" customHeight="true" spans="1:2">
      <c r="A26" s="10" t="s">
        <v>25</v>
      </c>
      <c r="B26" s="11">
        <f>VLOOKUP(A26,'[1]2稿分配表'!$A:$D,4,0)</f>
        <v>320</v>
      </c>
    </row>
    <row r="27" s="1" customFormat="true" ht="16" customHeight="true" spans="1:2">
      <c r="A27" s="10" t="s">
        <v>26</v>
      </c>
      <c r="B27" s="11">
        <f>VLOOKUP(A27,'[1]2稿分配表'!$A:$D,4,0)</f>
        <v>531</v>
      </c>
    </row>
    <row r="28" s="1" customFormat="true" ht="16" customHeight="true" spans="1:2">
      <c r="A28" s="10" t="s">
        <v>27</v>
      </c>
      <c r="B28" s="11">
        <f>VLOOKUP(A28,'[1]2稿分配表'!$A:$D,4,0)</f>
        <v>827</v>
      </c>
    </row>
    <row r="29" s="1" customFormat="true" ht="16" customHeight="true" spans="1:2">
      <c r="A29" s="10" t="s">
        <v>28</v>
      </c>
      <c r="B29" s="11">
        <f>VLOOKUP(A29,'[1]2稿分配表'!$A:$D,4,0)</f>
        <v>808</v>
      </c>
    </row>
    <row r="30" s="1" customFormat="true" ht="16" customHeight="true" spans="1:2">
      <c r="A30" s="8" t="s">
        <v>29</v>
      </c>
      <c r="B30" s="9">
        <f>SUM(B31:B43)</f>
        <v>13015</v>
      </c>
    </row>
    <row r="31" s="1" customFormat="true" ht="16" customHeight="true" spans="1:2">
      <c r="A31" s="10" t="s">
        <v>30</v>
      </c>
      <c r="B31" s="11">
        <f>VLOOKUP(A31,'[1]2稿分配表'!$A:$D,4,0)</f>
        <v>4692</v>
      </c>
    </row>
    <row r="32" s="1" customFormat="true" ht="16" customHeight="true" spans="1:2">
      <c r="A32" s="10" t="s">
        <v>31</v>
      </c>
      <c r="B32" s="11">
        <f>VLOOKUP(A32,'[1]2稿分配表'!$A:$D,4,0)</f>
        <v>630</v>
      </c>
    </row>
    <row r="33" s="1" customFormat="true" ht="16" customHeight="true" spans="1:2">
      <c r="A33" s="10" t="s">
        <v>32</v>
      </c>
      <c r="B33" s="11">
        <f>VLOOKUP(A33,'[1]2稿分配表'!$A:$D,4,0)</f>
        <v>698</v>
      </c>
    </row>
    <row r="34" s="1" customFormat="true" ht="16" customHeight="true" spans="1:2">
      <c r="A34" s="10" t="s">
        <v>33</v>
      </c>
      <c r="B34" s="11">
        <f>VLOOKUP(A34,'[1]2稿分配表'!$A:$D,4,0)</f>
        <v>763</v>
      </c>
    </row>
    <row r="35" s="1" customFormat="true" ht="16" customHeight="true" spans="1:2">
      <c r="A35" s="10" t="s">
        <v>34</v>
      </c>
      <c r="B35" s="11">
        <f>VLOOKUP(A35,'[1]2稿分配表'!$A:$D,4,0)</f>
        <v>755</v>
      </c>
    </row>
    <row r="36" s="1" customFormat="true" ht="16" customHeight="true" spans="1:2">
      <c r="A36" s="10" t="s">
        <v>35</v>
      </c>
      <c r="B36" s="11">
        <f>VLOOKUP(A36,'[1]2稿分配表'!$A:$D,4,0)</f>
        <v>580</v>
      </c>
    </row>
    <row r="37" s="1" customFormat="true" ht="16" customHeight="true" spans="1:2">
      <c r="A37" s="10" t="s">
        <v>36</v>
      </c>
      <c r="B37" s="11">
        <f>VLOOKUP(A37,'[1]2稿分配表'!$A:$D,4,0)</f>
        <v>559</v>
      </c>
    </row>
    <row r="38" s="1" customFormat="true" ht="16" customHeight="true" spans="1:2">
      <c r="A38" s="10" t="s">
        <v>37</v>
      </c>
      <c r="B38" s="11">
        <f>VLOOKUP(A38,'[1]2稿分配表'!$A:$D,4,0)</f>
        <v>572</v>
      </c>
    </row>
    <row r="39" s="1" customFormat="true" ht="16" customHeight="true" spans="1:2">
      <c r="A39" s="10" t="s">
        <v>38</v>
      </c>
      <c r="B39" s="11">
        <f>VLOOKUP(A39,'[1]2稿分配表'!$A:$D,4,0)</f>
        <v>963</v>
      </c>
    </row>
    <row r="40" s="1" customFormat="true" ht="16" customHeight="true" spans="1:2">
      <c r="A40" s="10" t="s">
        <v>39</v>
      </c>
      <c r="B40" s="11">
        <f>VLOOKUP(A40,'[1]2稿分配表'!$A:$D,4,0)</f>
        <v>879</v>
      </c>
    </row>
    <row r="41" s="1" customFormat="true" ht="16" customHeight="true" spans="1:2">
      <c r="A41" s="10" t="s">
        <v>40</v>
      </c>
      <c r="B41" s="11">
        <f>VLOOKUP(A41,'[1]2稿分配表'!$A:$D,4,0)</f>
        <v>708</v>
      </c>
    </row>
    <row r="42" s="1" customFormat="true" ht="16" customHeight="true" spans="1:2">
      <c r="A42" s="10" t="s">
        <v>41</v>
      </c>
      <c r="B42" s="11">
        <f>VLOOKUP(A42,'[1]2稿分配表'!$A:$D,4,0)</f>
        <v>369</v>
      </c>
    </row>
    <row r="43" s="1" customFormat="true" ht="16" customHeight="true" spans="1:2">
      <c r="A43" s="10" t="s">
        <v>42</v>
      </c>
      <c r="B43" s="11">
        <f>VLOOKUP(A43,'[1]2稿分配表'!$A:$D,4,0)</f>
        <v>847</v>
      </c>
    </row>
    <row r="44" s="1" customFormat="true" ht="16" customHeight="true" spans="1:2">
      <c r="A44" s="8" t="s">
        <v>43</v>
      </c>
      <c r="B44" s="9">
        <f>SUM(B45:B58)</f>
        <v>12081</v>
      </c>
    </row>
    <row r="45" s="1" customFormat="true" ht="16" customHeight="true" spans="1:2">
      <c r="A45" s="10" t="s">
        <v>44</v>
      </c>
      <c r="B45" s="11">
        <f>VLOOKUP(A45,'[1]2稿分配表'!$A:$D,4,0)</f>
        <v>4194</v>
      </c>
    </row>
    <row r="46" s="1" customFormat="true" ht="16" customHeight="true" spans="1:2">
      <c r="A46" s="10" t="s">
        <v>45</v>
      </c>
      <c r="B46" s="11">
        <f>VLOOKUP(A46,'[1]2稿分配表'!$A:$D,4,0)</f>
        <v>426</v>
      </c>
    </row>
    <row r="47" s="1" customFormat="true" ht="16" customHeight="true" spans="1:2">
      <c r="A47" s="10" t="s">
        <v>46</v>
      </c>
      <c r="B47" s="11">
        <f>VLOOKUP(A47,'[1]2稿分配表'!$A:$D,4,0)</f>
        <v>315</v>
      </c>
    </row>
    <row r="48" s="1" customFormat="true" ht="16" customHeight="true" spans="1:2">
      <c r="A48" s="10" t="s">
        <v>47</v>
      </c>
      <c r="B48" s="11">
        <f>VLOOKUP(A48,'[1]2稿分配表'!$A:$D,4,0)</f>
        <v>611</v>
      </c>
    </row>
    <row r="49" s="1" customFormat="true" ht="16" customHeight="true" spans="1:2">
      <c r="A49" s="10" t="s">
        <v>48</v>
      </c>
      <c r="B49" s="11">
        <f>VLOOKUP(A49,'[1]2稿分配表'!$A:$D,4,0)</f>
        <v>476</v>
      </c>
    </row>
    <row r="50" s="1" customFormat="true" ht="16" customHeight="true" spans="1:2">
      <c r="A50" s="10" t="s">
        <v>49</v>
      </c>
      <c r="B50" s="11">
        <f>VLOOKUP(A50,'[1]2稿分配表'!$A:$D,4,0)</f>
        <v>756</v>
      </c>
    </row>
    <row r="51" s="1" customFormat="true" ht="16" customHeight="true" spans="1:2">
      <c r="A51" s="10" t="s">
        <v>50</v>
      </c>
      <c r="B51" s="11">
        <f>VLOOKUP(A51,'[1]2稿分配表'!$A:$D,4,0)</f>
        <v>574</v>
      </c>
    </row>
    <row r="52" s="1" customFormat="true" ht="16" customHeight="true" spans="1:2">
      <c r="A52" s="10" t="s">
        <v>51</v>
      </c>
      <c r="B52" s="11">
        <f>VLOOKUP(A52,'[1]2稿分配表'!$A:$D,4,0)</f>
        <v>628</v>
      </c>
    </row>
    <row r="53" s="1" customFormat="true" ht="16" customHeight="true" spans="1:2">
      <c r="A53" s="10" t="s">
        <v>52</v>
      </c>
      <c r="B53" s="11">
        <f>VLOOKUP(A53,'[1]2稿分配表'!$A:$D,4,0)</f>
        <v>492</v>
      </c>
    </row>
    <row r="54" s="1" customFormat="true" ht="16" customHeight="true" spans="1:2">
      <c r="A54" s="10" t="s">
        <v>53</v>
      </c>
      <c r="B54" s="11">
        <f>VLOOKUP(A54,'[1]2稿分配表'!$A:$D,4,0)</f>
        <v>1068</v>
      </c>
    </row>
    <row r="55" s="1" customFormat="true" ht="16" customHeight="true" spans="1:2">
      <c r="A55" s="10" t="s">
        <v>54</v>
      </c>
      <c r="B55" s="11">
        <f>VLOOKUP(A55,'[1]2稿分配表'!$A:$D,4,0)</f>
        <v>634</v>
      </c>
    </row>
    <row r="56" s="1" customFormat="true" ht="16" customHeight="true" spans="1:2">
      <c r="A56" s="10" t="s">
        <v>55</v>
      </c>
      <c r="B56" s="11">
        <f>VLOOKUP(A56,'[1]2稿分配表'!$A:$D,4,0)</f>
        <v>404</v>
      </c>
    </row>
    <row r="57" s="1" customFormat="true" ht="16" customHeight="true" spans="1:2">
      <c r="A57" s="10" t="s">
        <v>56</v>
      </c>
      <c r="B57" s="11">
        <f>VLOOKUP(A57,'[1]2稿分配表'!$A:$D,4,0)</f>
        <v>626</v>
      </c>
    </row>
    <row r="58" s="1" customFormat="true" ht="16" customHeight="true" spans="1:2">
      <c r="A58" s="10" t="s">
        <v>57</v>
      </c>
      <c r="B58" s="11">
        <f>VLOOKUP(A58,'[1]2稿分配表'!$A:$D,4,0)</f>
        <v>877</v>
      </c>
    </row>
    <row r="59" s="1" customFormat="true" ht="16" customHeight="true" spans="1:2">
      <c r="A59" s="8" t="s">
        <v>58</v>
      </c>
      <c r="B59" s="9">
        <f>SUM(B60:B71)</f>
        <v>17712</v>
      </c>
    </row>
    <row r="60" s="1" customFormat="true" ht="16" customHeight="true" spans="1:2">
      <c r="A60" s="10" t="s">
        <v>59</v>
      </c>
      <c r="B60" s="11">
        <f>VLOOKUP(A60,'[1]2稿分配表'!$A:$D,4,0)</f>
        <v>6193</v>
      </c>
    </row>
    <row r="61" s="1" customFormat="true" ht="16" customHeight="true" spans="1:2">
      <c r="A61" s="10" t="s">
        <v>60</v>
      </c>
      <c r="B61" s="11">
        <f>VLOOKUP(A61,'[1]2稿分配表'!$A:$D,4,0)</f>
        <v>1094</v>
      </c>
    </row>
    <row r="62" s="1" customFormat="true" ht="16" customHeight="true" spans="1:2">
      <c r="A62" s="10" t="s">
        <v>61</v>
      </c>
      <c r="B62" s="11">
        <f>VLOOKUP(A62,'[1]2稿分配表'!$A:$D,4,0)</f>
        <v>468</v>
      </c>
    </row>
    <row r="63" s="1" customFormat="true" ht="16" customHeight="true" spans="1:2">
      <c r="A63" s="10" t="s">
        <v>62</v>
      </c>
      <c r="B63" s="11">
        <f>VLOOKUP(A63,'[1]2稿分配表'!$A:$D,4,0)</f>
        <v>1562</v>
      </c>
    </row>
    <row r="64" s="1" customFormat="true" ht="16" customHeight="true" spans="1:2">
      <c r="A64" s="10" t="s">
        <v>63</v>
      </c>
      <c r="B64" s="11">
        <f>VLOOKUP(A64,'[1]2稿分配表'!$A:$D,4,0)</f>
        <v>1572</v>
      </c>
    </row>
    <row r="65" s="1" customFormat="true" ht="16" customHeight="true" spans="1:2">
      <c r="A65" s="10" t="s">
        <v>64</v>
      </c>
      <c r="B65" s="11">
        <f>VLOOKUP(A65,'[1]2稿分配表'!$A:$D,4,0)</f>
        <v>2047</v>
      </c>
    </row>
    <row r="66" s="1" customFormat="true" ht="16" customHeight="true" spans="1:2">
      <c r="A66" s="10" t="s">
        <v>65</v>
      </c>
      <c r="B66" s="11">
        <f>VLOOKUP(A66,'[1]2稿分配表'!$A:$D,4,0)</f>
        <v>1305</v>
      </c>
    </row>
    <row r="67" s="1" customFormat="true" ht="16" customHeight="true" spans="1:2">
      <c r="A67" s="10" t="s">
        <v>66</v>
      </c>
      <c r="B67" s="11">
        <f>VLOOKUP(A67,'[1]2稿分配表'!$A:$D,4,0)</f>
        <v>581</v>
      </c>
    </row>
    <row r="68" s="1" customFormat="true" ht="16" customHeight="true" spans="1:2">
      <c r="A68" s="10" t="s">
        <v>67</v>
      </c>
      <c r="B68" s="11">
        <f>VLOOKUP(A68,'[1]2稿分配表'!$A:$D,4,0)</f>
        <v>1122</v>
      </c>
    </row>
    <row r="69" s="1" customFormat="true" ht="16" customHeight="true" spans="1:2">
      <c r="A69" s="10" t="s">
        <v>68</v>
      </c>
      <c r="B69" s="11">
        <f>VLOOKUP(A69,'[1]2稿分配表'!$A:$D,4,0)</f>
        <v>412</v>
      </c>
    </row>
    <row r="70" s="1" customFormat="true" ht="16" customHeight="true" spans="1:2">
      <c r="A70" s="10" t="s">
        <v>69</v>
      </c>
      <c r="B70" s="11">
        <f>VLOOKUP(A70,'[1]2稿分配表'!$A:$D,4,0)</f>
        <v>1032</v>
      </c>
    </row>
    <row r="71" s="1" customFormat="true" ht="16" customHeight="true" spans="1:2">
      <c r="A71" s="10" t="s">
        <v>70</v>
      </c>
      <c r="B71" s="11">
        <f>VLOOKUP(A71,'[1]2稿分配表'!$A:$D,4,0)</f>
        <v>324</v>
      </c>
    </row>
    <row r="72" s="1" customFormat="true" ht="16" customHeight="true" spans="1:2">
      <c r="A72" s="8" t="s">
        <v>71</v>
      </c>
      <c r="B72" s="9">
        <f>SUM(B73:B86)</f>
        <v>19495</v>
      </c>
    </row>
    <row r="73" s="1" customFormat="true" ht="16" customHeight="true" spans="1:2">
      <c r="A73" s="10" t="s">
        <v>72</v>
      </c>
      <c r="B73" s="11">
        <f>VLOOKUP(A73,'[1]2稿分配表'!$A:$D,4,0)</f>
        <v>6394</v>
      </c>
    </row>
    <row r="74" s="1" customFormat="true" ht="16" customHeight="true" spans="1:2">
      <c r="A74" s="10" t="s">
        <v>73</v>
      </c>
      <c r="B74" s="11">
        <f>VLOOKUP(A74,'[1]2稿分配表'!$A:$D,4,0)</f>
        <v>1400</v>
      </c>
    </row>
    <row r="75" s="1" customFormat="true" ht="16" customHeight="true" spans="1:2">
      <c r="A75" s="10" t="s">
        <v>74</v>
      </c>
      <c r="B75" s="11">
        <f>VLOOKUP(A75,'[1]2稿分配表'!$A:$D,4,0)</f>
        <v>1417</v>
      </c>
    </row>
    <row r="76" s="1" customFormat="true" ht="16" customHeight="true" spans="1:2">
      <c r="A76" s="10" t="s">
        <v>75</v>
      </c>
      <c r="B76" s="11">
        <f>VLOOKUP(A76,'[1]2稿分配表'!$A:$D,4,0)</f>
        <v>1523</v>
      </c>
    </row>
    <row r="77" s="1" customFormat="true" ht="16" customHeight="true" spans="1:2">
      <c r="A77" s="10" t="s">
        <v>76</v>
      </c>
      <c r="B77" s="11">
        <f>VLOOKUP(A77,'[1]2稿分配表'!$A:$D,4,0)</f>
        <v>2048</v>
      </c>
    </row>
    <row r="78" s="1" customFormat="true" ht="16" customHeight="true" spans="1:2">
      <c r="A78" s="10" t="s">
        <v>77</v>
      </c>
      <c r="B78" s="11">
        <f>VLOOKUP(A78,'[1]2稿分配表'!$A:$D,4,0)</f>
        <v>612</v>
      </c>
    </row>
    <row r="79" s="1" customFormat="true" ht="16" customHeight="true" spans="1:2">
      <c r="A79" s="10" t="s">
        <v>78</v>
      </c>
      <c r="B79" s="11">
        <f>VLOOKUP(A79,'[1]2稿分配表'!$A:$D,4,0)</f>
        <v>1153</v>
      </c>
    </row>
    <row r="80" s="1" customFormat="true" ht="16" customHeight="true" spans="1:2">
      <c r="A80" s="10" t="s">
        <v>79</v>
      </c>
      <c r="B80" s="11">
        <f>VLOOKUP(A80,'[1]2稿分配表'!$A:$D,4,0)</f>
        <v>816</v>
      </c>
    </row>
    <row r="81" s="1" customFormat="true" ht="16" customHeight="true" spans="1:2">
      <c r="A81" s="10" t="s">
        <v>80</v>
      </c>
      <c r="B81" s="11">
        <f>VLOOKUP(A81,'[1]2稿分配表'!$A:$D,4,0)</f>
        <v>298</v>
      </c>
    </row>
    <row r="82" s="1" customFormat="true" ht="16" customHeight="true" spans="1:2">
      <c r="A82" s="10" t="s">
        <v>81</v>
      </c>
      <c r="B82" s="11">
        <f>VLOOKUP(A82,'[1]2稿分配表'!$A:$D,4,0)</f>
        <v>497</v>
      </c>
    </row>
    <row r="83" s="1" customFormat="true" ht="16" customHeight="true" spans="1:2">
      <c r="A83" s="10" t="s">
        <v>82</v>
      </c>
      <c r="B83" s="11">
        <f>VLOOKUP(A83,'[1]2稿分配表'!$A:$D,4,0)</f>
        <v>1074</v>
      </c>
    </row>
    <row r="84" s="1" customFormat="true" ht="16" customHeight="true" spans="1:2">
      <c r="A84" s="10" t="s">
        <v>83</v>
      </c>
      <c r="B84" s="11">
        <f>VLOOKUP(A84,'[1]2稿分配表'!$A:$D,4,0)</f>
        <v>905</v>
      </c>
    </row>
    <row r="85" s="1" customFormat="true" ht="16" customHeight="true" spans="1:2">
      <c r="A85" s="10" t="s">
        <v>84</v>
      </c>
      <c r="B85" s="11">
        <f>VLOOKUP(A85,'[1]2稿分配表'!$A:$D,4,0)</f>
        <v>911</v>
      </c>
    </row>
    <row r="86" s="1" customFormat="true" ht="16" customHeight="true" spans="1:2">
      <c r="A86" s="10" t="s">
        <v>85</v>
      </c>
      <c r="B86" s="11">
        <f>VLOOKUP(A86,'[1]2稿分配表'!$A:$D,4,0)</f>
        <v>447</v>
      </c>
    </row>
    <row r="87" s="1" customFormat="true" ht="16" customHeight="true" spans="1:2">
      <c r="A87" s="8" t="s">
        <v>86</v>
      </c>
      <c r="B87" s="9">
        <f>SUM(B88:B100)</f>
        <v>17290</v>
      </c>
    </row>
    <row r="88" s="1" customFormat="true" ht="16" customHeight="true" spans="1:2">
      <c r="A88" s="10" t="s">
        <v>87</v>
      </c>
      <c r="B88" s="11">
        <f>VLOOKUP(A88,'[1]2稿分配表'!$A:$D,4,0)</f>
        <v>2074</v>
      </c>
    </row>
    <row r="89" s="1" customFormat="true" ht="16" customHeight="true" spans="1:2">
      <c r="A89" s="10" t="s">
        <v>88</v>
      </c>
      <c r="B89" s="11">
        <f>VLOOKUP(A89,'[1]2稿分配表'!$A:$D,4,0)</f>
        <v>594</v>
      </c>
    </row>
    <row r="90" s="1" customFormat="true" ht="16" customHeight="true" spans="1:2">
      <c r="A90" s="10" t="s">
        <v>89</v>
      </c>
      <c r="B90" s="11">
        <f>VLOOKUP(A90,'[1]2稿分配表'!$A:$D,4,0)</f>
        <v>655</v>
      </c>
    </row>
    <row r="91" s="1" customFormat="true" ht="16" customHeight="true" spans="1:2">
      <c r="A91" s="10" t="s">
        <v>90</v>
      </c>
      <c r="B91" s="11">
        <f>VLOOKUP(A91,'[1]2稿分配表'!$A:$D,4,0)</f>
        <v>1171</v>
      </c>
    </row>
    <row r="92" s="1" customFormat="true" ht="16" customHeight="true" spans="1:2">
      <c r="A92" s="10" t="s">
        <v>91</v>
      </c>
      <c r="B92" s="11">
        <f>VLOOKUP(A92,'[1]2稿分配表'!$A:$D,4,0)</f>
        <v>1589</v>
      </c>
    </row>
    <row r="93" s="1" customFormat="true" ht="16" customHeight="true" spans="1:2">
      <c r="A93" s="10" t="s">
        <v>92</v>
      </c>
      <c r="B93" s="11">
        <f>VLOOKUP(A93,'[1]2稿分配表'!$A:$D,4,0)</f>
        <v>826</v>
      </c>
    </row>
    <row r="94" s="1" customFormat="true" ht="16" customHeight="true" spans="1:2">
      <c r="A94" s="10" t="s">
        <v>93</v>
      </c>
      <c r="B94" s="11">
        <f>VLOOKUP(A94,'[1]2稿分配表'!$A:$D,4,0)</f>
        <v>893</v>
      </c>
    </row>
    <row r="95" s="1" customFormat="true" ht="16" customHeight="true" spans="1:2">
      <c r="A95" s="10" t="s">
        <v>94</v>
      </c>
      <c r="B95" s="11">
        <f>VLOOKUP(A95,'[1]2稿分配表'!$A:$D,4,0)</f>
        <v>1300</v>
      </c>
    </row>
    <row r="96" s="1" customFormat="true" ht="16" customHeight="true" spans="1:2">
      <c r="A96" s="10" t="s">
        <v>95</v>
      </c>
      <c r="B96" s="11">
        <f>VLOOKUP(A96,'[1]2稿分配表'!$A:$D,4,0)</f>
        <v>1296</v>
      </c>
    </row>
    <row r="97" s="1" customFormat="true" ht="16" customHeight="true" spans="1:2">
      <c r="A97" s="10" t="s">
        <v>96</v>
      </c>
      <c r="B97" s="11">
        <f>VLOOKUP(A97,'[1]2稿分配表'!$A:$D,4,0)</f>
        <v>1553</v>
      </c>
    </row>
    <row r="98" s="1" customFormat="true" ht="16" customHeight="true" spans="1:2">
      <c r="A98" s="10" t="s">
        <v>97</v>
      </c>
      <c r="B98" s="11">
        <f>VLOOKUP(A98,'[1]2稿分配表'!$A:$D,4,0)</f>
        <v>1837</v>
      </c>
    </row>
    <row r="99" s="1" customFormat="true" ht="16" customHeight="true" spans="1:2">
      <c r="A99" s="10" t="s">
        <v>98</v>
      </c>
      <c r="B99" s="11">
        <f>VLOOKUP(A99,'[1]2稿分配表'!$A:$D,4,0)</f>
        <v>1785</v>
      </c>
    </row>
    <row r="100" s="1" customFormat="true" ht="16" customHeight="true" spans="1:2">
      <c r="A100" s="10" t="s">
        <v>99</v>
      </c>
      <c r="B100" s="11">
        <f>VLOOKUP(A100,'[1]2稿分配表'!$A:$D,4,0)</f>
        <v>1717</v>
      </c>
    </row>
    <row r="101" s="1" customFormat="true" ht="16" customHeight="true" spans="1:2">
      <c r="A101" s="8" t="s">
        <v>100</v>
      </c>
      <c r="B101" s="9">
        <f>SUM(B102:B105)</f>
        <v>5948</v>
      </c>
    </row>
    <row r="102" s="1" customFormat="true" ht="16" customHeight="true" spans="1:2">
      <c r="A102" s="10" t="s">
        <v>101</v>
      </c>
      <c r="B102" s="11">
        <f>VLOOKUP(A102,'[1]2稿分配表'!$A:$D,4,0)</f>
        <v>3078</v>
      </c>
    </row>
    <row r="103" s="1" customFormat="true" ht="16" customHeight="true" spans="1:2">
      <c r="A103" s="10" t="s">
        <v>102</v>
      </c>
      <c r="B103" s="11">
        <f>VLOOKUP(A103,'[1]2稿分配表'!$A:$D,4,0)</f>
        <v>1117</v>
      </c>
    </row>
    <row r="104" s="1" customFormat="true" ht="16" customHeight="true" spans="1:2">
      <c r="A104" s="10" t="s">
        <v>103</v>
      </c>
      <c r="B104" s="11">
        <f>VLOOKUP(A104,'[1]2稿分配表'!$A:$D,4,0)</f>
        <v>886</v>
      </c>
    </row>
    <row r="105" s="1" customFormat="true" ht="16" customHeight="true" spans="1:2">
      <c r="A105" s="10" t="s">
        <v>104</v>
      </c>
      <c r="B105" s="11">
        <f>VLOOKUP(A105,'[1]2稿分配表'!$A:$D,4,0)</f>
        <v>867</v>
      </c>
    </row>
    <row r="106" s="1" customFormat="true" ht="16" customHeight="true" spans="1:2">
      <c r="A106" s="8" t="s">
        <v>105</v>
      </c>
      <c r="B106" s="9">
        <f>SUM(B107:B108)</f>
        <v>1286</v>
      </c>
    </row>
    <row r="107" s="1" customFormat="true" ht="16" customHeight="true" spans="1:2">
      <c r="A107" s="10" t="s">
        <v>106</v>
      </c>
      <c r="B107" s="11">
        <f>VLOOKUP(A107,'[1]2稿分配表'!$A:$D,4,0)</f>
        <v>1009</v>
      </c>
    </row>
    <row r="108" s="1" customFormat="true" ht="16" customHeight="true" spans="1:2">
      <c r="A108" s="10" t="s">
        <v>107</v>
      </c>
      <c r="B108" s="11">
        <f>VLOOKUP(A108,'[1]2稿分配表'!$A:$D,4,0)</f>
        <v>277</v>
      </c>
    </row>
  </sheetData>
  <mergeCells count="1">
    <mergeCell ref="A3:B3"/>
  </mergeCells>
  <printOptions horizontalCentered="true"/>
  <pageMargins left="0.751388888888889" right="0.751388888888889" top="1" bottom="1" header="0.5" footer="0.5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czt2020</dc:creator>
  <cp:lastModifiedBy>topsec</cp:lastModifiedBy>
  <dcterms:created xsi:type="dcterms:W3CDTF">2022-06-10T16:25:00Z</dcterms:created>
  <dcterms:modified xsi:type="dcterms:W3CDTF">2023-07-09T18:04:23Z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2052-11.8.2.9793</vt:lpwstr>
  </property>
</Properties>
</file>